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BC Enrichment Project\"/>
    </mc:Choice>
  </mc:AlternateContent>
  <bookViews>
    <workbookView xWindow="0" yWindow="45" windowWidth="15195" windowHeight="8445"/>
  </bookViews>
  <sheets>
    <sheet name="PJ" sheetId="2" r:id="rId1"/>
    <sheet name="SJ" sheetId="3" r:id="rId2"/>
    <sheet name="CRJ" sheetId="4" r:id="rId3"/>
    <sheet name="CPJ" sheetId="5" r:id="rId4"/>
    <sheet name="PC" sheetId="7" r:id="rId5"/>
    <sheet name="GST" sheetId="8" r:id="rId6"/>
    <sheet name="PayRec" sheetId="9" r:id="rId7"/>
    <sheet name="GJ &amp; BR" sheetId="1" r:id="rId8"/>
    <sheet name="TB" sheetId="6" r:id="rId9"/>
  </sheets>
  <calcPr calcId="152511"/>
</workbook>
</file>

<file path=xl/calcChain.xml><?xml version="1.0" encoding="utf-8"?>
<calcChain xmlns="http://schemas.openxmlformats.org/spreadsheetml/2006/main">
  <c r="D69" i="6" l="1"/>
  <c r="C63" i="6"/>
  <c r="I13" i="1" l="1"/>
  <c r="D6" i="7"/>
  <c r="D7" i="7"/>
  <c r="D8" i="7"/>
  <c r="D5" i="7"/>
  <c r="J26" i="5"/>
  <c r="J25" i="5"/>
  <c r="J24" i="5"/>
  <c r="J22" i="5"/>
  <c r="J21" i="5"/>
  <c r="J19" i="5"/>
  <c r="J15" i="5"/>
  <c r="J16" i="5"/>
  <c r="J17" i="5"/>
  <c r="J14" i="5"/>
  <c r="J7" i="5"/>
  <c r="J8" i="5"/>
  <c r="J9" i="5"/>
  <c r="J10" i="5"/>
  <c r="J6" i="5"/>
  <c r="J5" i="5"/>
  <c r="L9" i="4"/>
  <c r="L8" i="4"/>
  <c r="L7" i="4"/>
  <c r="L6" i="4"/>
  <c r="L5" i="4"/>
  <c r="L4" i="4"/>
  <c r="F5" i="3"/>
  <c r="F6" i="3" s="1"/>
  <c r="F4" i="3"/>
  <c r="F8" i="2"/>
  <c r="F7" i="2"/>
  <c r="F6" i="2"/>
  <c r="N7" i="9"/>
  <c r="O7" i="9" s="1"/>
  <c r="N8" i="9"/>
  <c r="O8" i="9" s="1"/>
  <c r="N9" i="9"/>
  <c r="O9" i="9" s="1"/>
  <c r="N10" i="9"/>
  <c r="O10" i="9" s="1"/>
  <c r="H11" i="9"/>
  <c r="I11" i="9"/>
  <c r="J11" i="9"/>
  <c r="K11" i="9"/>
  <c r="L11" i="9"/>
  <c r="M11" i="9"/>
  <c r="N11" i="9"/>
  <c r="D9" i="8"/>
  <c r="I10" i="8"/>
  <c r="D12" i="8"/>
  <c r="D13" i="8" s="1"/>
  <c r="D17" i="8" s="1"/>
  <c r="D19" i="8" s="1"/>
  <c r="D4" i="7"/>
  <c r="E15" i="7"/>
  <c r="F15" i="7"/>
  <c r="G15" i="7"/>
  <c r="I15" i="7"/>
  <c r="K15" i="7"/>
  <c r="C57" i="6"/>
  <c r="D57" i="6"/>
  <c r="E31" i="5"/>
  <c r="F31" i="5"/>
  <c r="H31" i="5"/>
  <c r="I31" i="5"/>
  <c r="E10" i="4"/>
  <c r="F10" i="4"/>
  <c r="G10" i="4"/>
  <c r="H10" i="4"/>
  <c r="I10" i="4"/>
  <c r="J10" i="4"/>
  <c r="K10" i="4"/>
  <c r="G6" i="3"/>
  <c r="H6" i="3"/>
  <c r="I6" i="3"/>
  <c r="J6" i="3"/>
  <c r="G9" i="2"/>
  <c r="H9" i="2"/>
  <c r="I9" i="2"/>
  <c r="M9" i="2"/>
  <c r="I19" i="1"/>
  <c r="I7" i="1"/>
  <c r="I14" i="1" l="1"/>
  <c r="D15" i="7"/>
  <c r="D16" i="7" s="1"/>
  <c r="J31" i="5"/>
  <c r="L10" i="4"/>
  <c r="F9" i="2"/>
  <c r="O11" i="9"/>
  <c r="D18" i="7" l="1"/>
</calcChain>
</file>

<file path=xl/sharedStrings.xml><?xml version="1.0" encoding="utf-8"?>
<sst xmlns="http://schemas.openxmlformats.org/spreadsheetml/2006/main" count="324" uniqueCount="234">
  <si>
    <t>GST-ITC</t>
  </si>
  <si>
    <t xml:space="preserve">       17</t>
  </si>
  <si>
    <t>Salaries Expense</t>
  </si>
  <si>
    <t>Fed. Inc. Tax Payable</t>
  </si>
  <si>
    <t>Prov. Inc. Tax Payable</t>
  </si>
  <si>
    <t>CPP Payable</t>
  </si>
  <si>
    <t>EI Payable</t>
  </si>
  <si>
    <t>Life/Health Plan Payable</t>
  </si>
  <si>
    <t>Salaries Payable</t>
  </si>
  <si>
    <t>monthly payroll</t>
  </si>
  <si>
    <t>CPP Expense</t>
  </si>
  <si>
    <t>EI Expense</t>
  </si>
  <si>
    <t>Life/Health Plan Expense</t>
  </si>
  <si>
    <t>employer's contributions</t>
  </si>
  <si>
    <t>GJ5</t>
  </si>
  <si>
    <t>July  31</t>
  </si>
  <si>
    <t>General Journal</t>
  </si>
  <si>
    <t>20--</t>
  </si>
  <si>
    <t>Bank Statement Balance, June 30, 20--</t>
  </si>
  <si>
    <t>add Outstanding Deposit</t>
  </si>
  <si>
    <t>less Outstanding Cheques</t>
  </si>
  <si>
    <t>Adjusted Balance</t>
  </si>
  <si>
    <t>Bank Balance in GL, June 30, 20--</t>
  </si>
  <si>
    <t>less Bank Charges</t>
  </si>
  <si>
    <t>Bank Reconciliation for June, 20--</t>
  </si>
  <si>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</si>
  <si>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</si>
  <si>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</si>
  <si>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</si>
  <si>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</si>
  <si>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</si>
  <si>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</si>
  <si>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</si>
  <si>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</si>
  <si>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</si>
  <si>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</si>
  <si>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Other Accounts</t>
  </si>
  <si>
    <t>Account</t>
  </si>
  <si>
    <t>F.</t>
  </si>
  <si>
    <t>Amount</t>
  </si>
  <si>
    <t>Major Office Supplies</t>
  </si>
  <si>
    <t>n/30</t>
  </si>
  <si>
    <t>Reynolds Paper</t>
  </si>
  <si>
    <t>(201)</t>
  </si>
  <si>
    <t>(505)</t>
  </si>
  <si>
    <t>(207)</t>
  </si>
  <si>
    <t>Rainbow Supplies</t>
  </si>
  <si>
    <t>1/10,n/30</t>
  </si>
  <si>
    <t>(504)</t>
  </si>
  <si>
    <t>PJ 6</t>
  </si>
  <si>
    <t>July   8</t>
  </si>
  <si>
    <t>Office Suppl Exp.</t>
  </si>
  <si>
    <t xml:space="preserve">       21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</si>
  <si>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</si>
  <si>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</si>
  <si>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</si>
  <si>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</si>
  <si>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</si>
  <si>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</si>
  <si>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</si>
  <si>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</si>
  <si>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Beavis &amp; Sons</t>
  </si>
  <si>
    <t xml:space="preserve">        10</t>
  </si>
  <si>
    <t>S. Miller</t>
  </si>
  <si>
    <t>(105)</t>
  </si>
  <si>
    <t>(401)</t>
  </si>
  <si>
    <t>(402)</t>
  </si>
  <si>
    <t>(206)</t>
  </si>
  <si>
    <t>(208)</t>
  </si>
  <si>
    <t>K.Young Painting</t>
  </si>
  <si>
    <t>2/10,n/30</t>
  </si>
  <si>
    <t>SJ 6</t>
  </si>
  <si>
    <t>July   10</t>
  </si>
  <si>
    <t xml:space="preserve">         13</t>
  </si>
  <si>
    <t>S.Miller</t>
  </si>
  <si>
    <t xml:space="preserve">        24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</si>
  <si>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</si>
  <si>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</si>
  <si>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</si>
  <si>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</si>
  <si>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</si>
  <si>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</si>
  <si>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</si>
  <si>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</si>
  <si>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</si>
  <si>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</si>
  <si>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</si>
  <si>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</si>
  <si>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>(406)</t>
  </si>
  <si>
    <t>Mortgage Payable</t>
  </si>
  <si>
    <t>Rental Revenue</t>
  </si>
  <si>
    <t>Clear-Vu</t>
  </si>
  <si>
    <t>Sales Service</t>
  </si>
  <si>
    <t>July   2</t>
  </si>
  <si>
    <t xml:space="preserve">       15</t>
  </si>
  <si>
    <t xml:space="preserve">       20</t>
  </si>
  <si>
    <t>on Inv 14</t>
  </si>
  <si>
    <t xml:space="preserve">       31</t>
  </si>
  <si>
    <t xml:space="preserve">        31</t>
  </si>
  <si>
    <t>CRJ 6</t>
  </si>
  <si>
    <t xml:space="preserve">         9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</si>
  <si>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</si>
  <si>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</si>
  <si>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</si>
  <si>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</si>
  <si>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</si>
  <si>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</si>
  <si>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</si>
  <si>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</si>
  <si>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</si>
  <si>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</si>
  <si>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>Utilities Expense</t>
  </si>
  <si>
    <t xml:space="preserve">         4</t>
  </si>
  <si>
    <t>Insurance Prepaid</t>
  </si>
  <si>
    <t>PST Payable</t>
  </si>
  <si>
    <t>Delivery Expense</t>
  </si>
  <si>
    <t>Freight In</t>
  </si>
  <si>
    <t>(507)</t>
  </si>
  <si>
    <t xml:space="preserve">        13</t>
  </si>
  <si>
    <t>GST Payable</t>
  </si>
  <si>
    <t>Land</t>
  </si>
  <si>
    <t>Building</t>
  </si>
  <si>
    <t>Petty Cash Fund</t>
  </si>
  <si>
    <t>electricity</t>
  </si>
  <si>
    <t>Bank Charges Expense</t>
  </si>
  <si>
    <t>Office Supplies Expense</t>
  </si>
  <si>
    <t>Postage Expense</t>
  </si>
  <si>
    <t>Miscellaneous Expense</t>
  </si>
  <si>
    <t>Interest Exp on Mortgage</t>
  </si>
  <si>
    <t>Firestone, Saul</t>
  </si>
  <si>
    <t>Harluck, Peter</t>
  </si>
  <si>
    <t>Mann, Peggy</t>
  </si>
  <si>
    <t>&lt; your name &gt;</t>
  </si>
  <si>
    <t>gas/heat</t>
  </si>
  <si>
    <t>for June</t>
  </si>
  <si>
    <t>on Inv 130</t>
  </si>
  <si>
    <t xml:space="preserve">        15</t>
  </si>
  <si>
    <t>Fed Inc Tax Payable</t>
  </si>
  <si>
    <t>Prov Inc Tax Payable</t>
  </si>
  <si>
    <t>payroll remittance</t>
  </si>
  <si>
    <t>to Rec General</t>
  </si>
  <si>
    <t>remittance</t>
  </si>
  <si>
    <t>Drawings, Martin</t>
  </si>
  <si>
    <t>personal use</t>
  </si>
  <si>
    <t>Drawings, Corbett</t>
  </si>
  <si>
    <t xml:space="preserve">        22</t>
  </si>
  <si>
    <t>remittance for A-M-J</t>
  </si>
  <si>
    <t xml:space="preserve">        27</t>
  </si>
  <si>
    <t>on Inv 245</t>
  </si>
  <si>
    <t>petty cash</t>
  </si>
  <si>
    <t>Cash Over/Short</t>
  </si>
  <si>
    <t>CPJ 6</t>
  </si>
  <si>
    <t>Bank</t>
  </si>
  <si>
    <t>Vehicles</t>
  </si>
  <si>
    <t>Tools &amp; Equipment</t>
  </si>
  <si>
    <t>Capital, Henri Martin</t>
  </si>
  <si>
    <t>Capital, Wes Corbett</t>
  </si>
  <si>
    <t>Sales--Wallpaper</t>
  </si>
  <si>
    <t>Advertising Expense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</si>
  <si>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</si>
  <si>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</si>
  <si>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</si>
  <si>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</si>
  <si>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</si>
  <si>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Sales Discounts</t>
  </si>
  <si>
    <t>Purchase Discounts</t>
  </si>
  <si>
    <t>Donation Expense</t>
  </si>
  <si>
    <t>Interest Expense on Mortgage</t>
  </si>
  <si>
    <t>Workers Compensation Exp</t>
  </si>
  <si>
    <t>July 31, 20--</t>
  </si>
  <si>
    <t>Drawings, Henri Martin</t>
  </si>
  <si>
    <t>Drawings, Wes Corbett</t>
  </si>
  <si>
    <t>KBC Decorating Company</t>
  </si>
  <si>
    <t>Trial Balance</t>
  </si>
  <si>
    <t>PETTY CASH SHEET</t>
  </si>
  <si>
    <t>DISTRIBUTION OF PAYMENTS</t>
  </si>
  <si>
    <t>Explanation</t>
  </si>
  <si>
    <t>Vo.
#</t>
  </si>
  <si>
    <t>Amount
Paid Out</t>
  </si>
  <si>
    <t>Office
Supplies</t>
  </si>
  <si>
    <t>Postage</t>
  </si>
  <si>
    <t>Whse
Supplies</t>
  </si>
  <si>
    <t>Misc.
Expense</t>
  </si>
  <si>
    <t>Other
Accounts</t>
  </si>
  <si>
    <t>postage</t>
  </si>
  <si>
    <t>Total paid out</t>
  </si>
  <si>
    <t>Cash on hand</t>
  </si>
  <si>
    <t>Reimbursement for</t>
  </si>
  <si>
    <t>Page #    2</t>
  </si>
  <si>
    <t>June   10</t>
  </si>
  <si>
    <t>coffee supplies</t>
  </si>
  <si>
    <r>
      <t>Amount in Petty Cash Fund  ______</t>
    </r>
    <r>
      <rPr>
        <u/>
        <sz val="9"/>
        <rFont val="Arial"/>
        <family val="2"/>
      </rPr>
      <t>50.00</t>
    </r>
    <r>
      <rPr>
        <sz val="9"/>
        <rFont val="Arial"/>
      </rPr>
      <t>______</t>
    </r>
  </si>
  <si>
    <t>Line</t>
  </si>
  <si>
    <t>Sales &amp; Other Revenue</t>
  </si>
  <si>
    <t>Sales--Paint&amp;Suppl</t>
  </si>
  <si>
    <t>GST Collected &amp; Collectible</t>
  </si>
  <si>
    <t>Adjustment(s)</t>
  </si>
  <si>
    <t>Total GST &amp; Adjustments</t>
  </si>
  <si>
    <t>Input Tax Credits (ITCs)</t>
  </si>
  <si>
    <t>Total ITCs &amp; Adjustments</t>
  </si>
  <si>
    <t>Net Tax</t>
  </si>
  <si>
    <t>Installments</t>
  </si>
  <si>
    <t>Rebates</t>
  </si>
  <si>
    <t>Total Other Credits</t>
  </si>
  <si>
    <t>Balance</t>
  </si>
  <si>
    <t>Refund Claimed</t>
  </si>
  <si>
    <t>Payment Enclosed</t>
  </si>
  <si>
    <t>GST Tax Return for Apr-May-June, 20xx</t>
  </si>
  <si>
    <t>Period Ending:</t>
  </si>
  <si>
    <t>Tax
Code</t>
  </si>
  <si>
    <t>Emp.
No.</t>
  </si>
  <si>
    <t>Name</t>
  </si>
  <si>
    <t>Gross
Pay</t>
  </si>
  <si>
    <t>Deductions</t>
  </si>
  <si>
    <t>Net Pay</t>
  </si>
  <si>
    <t>Federal
Tax</t>
  </si>
  <si>
    <t>Prov.
Tax</t>
  </si>
  <si>
    <t>CPP</t>
  </si>
  <si>
    <t>EI</t>
  </si>
  <si>
    <t>Life, 
Health</t>
  </si>
  <si>
    <t>Total
Deduct.</t>
  </si>
  <si>
    <t>EMPLOYEE PAYROLL RECORD</t>
  </si>
  <si>
    <t xml:space="preserve">          20</t>
  </si>
  <si>
    <t>July      8</t>
  </si>
  <si>
    <t xml:space="preserve">        14</t>
  </si>
  <si>
    <t>Cheque #   81</t>
  </si>
  <si>
    <t>Furniture &amp; Equipment</t>
  </si>
  <si>
    <t>Federal Income Tax Payable</t>
  </si>
  <si>
    <t>Provincial Income Tax Payable</t>
  </si>
  <si>
    <t>Sales Paint &amp; Supplies</t>
  </si>
  <si>
    <t>Sales Wallpaper</t>
  </si>
  <si>
    <t>Purchases Paint &amp; Supplies</t>
  </si>
  <si>
    <t>Purchases Wallpaper</t>
  </si>
  <si>
    <t>PST Commission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</si>
</sst>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3" fontId="1" fillId="0" borderId="0" xfId="1"/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0" fontId="2" fillId="0" borderId="0" xfId="0" quotePrefix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3" fontId="0" fillId="0" borderId="0" xfId="1" applyFont="1" applyBorder="1"/>
    <xf numFmtId="43" fontId="0" fillId="0" borderId="1" xfId="1" applyFont="1" applyBorder="1"/>
    <xf numFmtId="0" fontId="0" fillId="0" borderId="1" xfId="0" applyBorder="1"/>
    <xf numFmtId="44" fontId="0" fillId="0" borderId="0" xfId="2" applyFont="1" applyBorder="1"/>
    <xf numFmtId="44" fontId="0" fillId="0" borderId="2" xfId="2" applyFont="1" applyBorder="1"/>
    <xf numFmtId="0" fontId="3" fillId="0" borderId="3" xfId="0" applyFont="1" applyBorder="1" applyAlignment="1">
      <alignment horizontal="left" indent="1"/>
    </xf>
    <xf numFmtId="0" fontId="0" fillId="0" borderId="3" xfId="0" applyBorder="1"/>
    <xf numFmtId="0" fontId="0" fillId="0" borderId="3" xfId="0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3" xfId="0" quotePrefix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0" fillId="0" borderId="4" xfId="0" quotePrefix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3" fontId="1" fillId="0" borderId="5" xfId="1" applyFill="1" applyBorder="1"/>
    <xf numFmtId="43" fontId="1" fillId="0" borderId="6" xfId="1" applyFill="1" applyBorder="1"/>
    <xf numFmtId="43" fontId="1" fillId="0" borderId="4" xfId="1" applyFill="1" applyBorder="1"/>
    <xf numFmtId="0" fontId="2" fillId="0" borderId="0" xfId="0" applyFont="1"/>
    <xf numFmtId="43" fontId="1" fillId="0" borderId="7" xfId="1" applyFill="1" applyBorder="1"/>
    <xf numFmtId="0" fontId="6" fillId="0" borderId="4" xfId="0" quotePrefix="1" applyFont="1" applyFill="1" applyBorder="1" applyAlignment="1">
      <alignment horizontal="center"/>
    </xf>
    <xf numFmtId="43" fontId="1" fillId="0" borderId="8" xfId="1" applyFill="1" applyBorder="1"/>
    <xf numFmtId="0" fontId="2" fillId="0" borderId="4" xfId="0" quotePrefix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16" fontId="0" fillId="0" borderId="4" xfId="0" quotePrefix="1" applyNumberFormat="1" applyFill="1" applyBorder="1"/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 indent="4"/>
    </xf>
    <xf numFmtId="0" fontId="7" fillId="0" borderId="4" xfId="0" quotePrefix="1" applyFont="1" applyFill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horizontal="left" indent="2"/>
    </xf>
    <xf numFmtId="43" fontId="7" fillId="0" borderId="4" xfId="1" applyFont="1" applyFill="1" applyBorder="1"/>
    <xf numFmtId="43" fontId="6" fillId="0" borderId="9" xfId="0" quotePrefix="1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4" xfId="0" quotePrefix="1" applyFont="1" applyBorder="1" applyAlignment="1">
      <alignment horizontal="center"/>
    </xf>
    <xf numFmtId="43" fontId="1" fillId="0" borderId="10" xfId="1" applyFill="1" applyBorder="1"/>
    <xf numFmtId="43" fontId="7" fillId="0" borderId="8" xfId="0" applyNumberFormat="1" applyFont="1" applyFill="1" applyBorder="1"/>
    <xf numFmtId="43" fontId="7" fillId="0" borderId="10" xfId="1" applyFont="1" applyFill="1" applyBorder="1"/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left" indent="1"/>
    </xf>
    <xf numFmtId="0" fontId="5" fillId="0" borderId="4" xfId="0" applyFont="1" applyFill="1" applyBorder="1"/>
    <xf numFmtId="165" fontId="1" fillId="0" borderId="4" xfId="1" quotePrefix="1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indent="1"/>
    </xf>
    <xf numFmtId="43" fontId="7" fillId="0" borderId="8" xfId="1" applyFont="1" applyFill="1" applyBorder="1"/>
    <xf numFmtId="43" fontId="7" fillId="0" borderId="9" xfId="1" applyFont="1" applyFill="1" applyBorder="1"/>
    <xf numFmtId="43" fontId="6" fillId="0" borderId="9" xfId="1" quotePrefix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3" fillId="0" borderId="4" xfId="1" applyFont="1" applyFill="1" applyBorder="1"/>
    <xf numFmtId="0" fontId="0" fillId="0" borderId="0" xfId="0" applyAlignment="1">
      <alignment horizontal="center"/>
    </xf>
    <xf numFmtId="43" fontId="1" fillId="0" borderId="2" xfId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43" fontId="1" fillId="0" borderId="16" xfId="1" applyFill="1" applyBorder="1"/>
    <xf numFmtId="43" fontId="1" fillId="0" borderId="17" xfId="1" applyFill="1" applyBorder="1"/>
    <xf numFmtId="43" fontId="1" fillId="0" borderId="15" xfId="1" applyFill="1" applyBorder="1"/>
    <xf numFmtId="43" fontId="1" fillId="0" borderId="18" xfId="1" applyFill="1" applyBorder="1"/>
    <xf numFmtId="43" fontId="1" fillId="0" borderId="4" xfId="1" applyFont="1" applyFill="1" applyBorder="1"/>
    <xf numFmtId="43" fontId="1" fillId="0" borderId="19" xfId="1" applyFill="1" applyBorder="1"/>
    <xf numFmtId="43" fontId="1" fillId="0" borderId="20" xfId="1" applyFill="1" applyBorder="1"/>
    <xf numFmtId="43" fontId="1" fillId="0" borderId="21" xfId="1" applyFill="1" applyBorder="1"/>
    <xf numFmtId="43" fontId="1" fillId="0" borderId="22" xfId="1" applyFill="1" applyBorder="1"/>
    <xf numFmtId="43" fontId="1" fillId="0" borderId="2" xfId="1" applyFill="1" applyBorder="1"/>
    <xf numFmtId="43" fontId="1" fillId="0" borderId="23" xfId="1" applyFill="1" applyBorder="1"/>
    <xf numFmtId="0" fontId="0" fillId="0" borderId="0" xfId="0" applyFill="1" applyAlignment="1">
      <alignment horizontal="left" indent="1"/>
    </xf>
    <xf numFmtId="0" fontId="0" fillId="0" borderId="1" xfId="0" applyFill="1" applyBorder="1"/>
    <xf numFmtId="43" fontId="1" fillId="0" borderId="23" xfId="1" applyBorder="1"/>
    <xf numFmtId="43" fontId="1" fillId="0" borderId="1" xfId="1" applyBorder="1"/>
    <xf numFmtId="0" fontId="0" fillId="0" borderId="24" xfId="0" applyFill="1" applyBorder="1"/>
    <xf numFmtId="0" fontId="4" fillId="0" borderId="24" xfId="0" applyFont="1" applyFill="1" applyBorder="1"/>
    <xf numFmtId="0" fontId="4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7" fillId="0" borderId="27" xfId="0" applyFont="1" applyFill="1" applyBorder="1"/>
    <xf numFmtId="0" fontId="3" fillId="0" borderId="27" xfId="0" applyFont="1" applyFill="1" applyBorder="1" applyAlignment="1">
      <alignment horizontal="center"/>
    </xf>
    <xf numFmtId="43" fontId="3" fillId="0" borderId="27" xfId="1" applyFont="1" applyFill="1" applyBorder="1"/>
    <xf numFmtId="43" fontId="3" fillId="0" borderId="27" xfId="1" applyFont="1" applyFill="1" applyBorder="1" applyAlignment="1">
      <alignment horizontal="center"/>
    </xf>
    <xf numFmtId="43" fontId="7" fillId="0" borderId="27" xfId="1" applyFont="1" applyFill="1" applyBorder="1"/>
    <xf numFmtId="43" fontId="7" fillId="0" borderId="28" xfId="0" applyNumberFormat="1" applyFont="1" applyFill="1" applyBorder="1"/>
    <xf numFmtId="43" fontId="7" fillId="0" borderId="27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7" fillId="0" borderId="30" xfId="0" applyFont="1" applyFill="1" applyBorder="1"/>
    <xf numFmtId="0" fontId="3" fillId="0" borderId="30" xfId="0" applyFont="1" applyFill="1" applyBorder="1" applyAlignment="1">
      <alignment horizontal="center"/>
    </xf>
    <xf numFmtId="43" fontId="3" fillId="0" borderId="30" xfId="1" applyFont="1" applyFill="1" applyBorder="1"/>
    <xf numFmtId="43" fontId="3" fillId="0" borderId="30" xfId="1" applyFont="1" applyFill="1" applyBorder="1" applyAlignment="1">
      <alignment horizontal="center"/>
    </xf>
    <xf numFmtId="43" fontId="7" fillId="0" borderId="30" xfId="1" applyFont="1" applyFill="1" applyBorder="1"/>
    <xf numFmtId="43" fontId="7" fillId="0" borderId="31" xfId="0" applyNumberFormat="1" applyFont="1" applyFill="1" applyBorder="1"/>
    <xf numFmtId="43" fontId="7" fillId="0" borderId="30" xfId="0" applyNumberFormat="1" applyFont="1" applyFill="1" applyBorder="1"/>
    <xf numFmtId="0" fontId="0" fillId="0" borderId="29" xfId="0" applyFill="1" applyBorder="1" applyAlignment="1">
      <alignment horizontal="center"/>
    </xf>
    <xf numFmtId="0" fontId="0" fillId="0" borderId="29" xfId="0" applyFill="1" applyBorder="1"/>
    <xf numFmtId="43" fontId="1" fillId="0" borderId="29" xfId="1" applyFill="1" applyBorder="1"/>
    <xf numFmtId="43" fontId="1" fillId="0" borderId="29" xfId="1" applyFill="1" applyBorder="1" applyAlignment="1">
      <alignment horizontal="center"/>
    </xf>
    <xf numFmtId="43" fontId="7" fillId="0" borderId="29" xfId="1" applyFont="1" applyFill="1" applyBorder="1"/>
    <xf numFmtId="43" fontId="1" fillId="0" borderId="31" xfId="1" applyFill="1" applyBorder="1"/>
    <xf numFmtId="43" fontId="7" fillId="0" borderId="31" xfId="1" applyFont="1" applyFill="1" applyBorder="1"/>
    <xf numFmtId="43" fontId="7" fillId="0" borderId="32" xfId="0" applyNumberFormat="1" applyFont="1" applyFill="1" applyBorder="1"/>
    <xf numFmtId="43" fontId="0" fillId="0" borderId="8" xfId="0" applyNumberFormat="1" applyFill="1" applyBorder="1"/>
    <xf numFmtId="0" fontId="0" fillId="0" borderId="30" xfId="0" applyFill="1" applyBorder="1"/>
    <xf numFmtId="0" fontId="2" fillId="0" borderId="15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0" fillId="0" borderId="0" xfId="0" applyNumberFormat="1"/>
    <xf numFmtId="0" fontId="0" fillId="2" borderId="29" xfId="0" applyFill="1" applyBorder="1"/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39" xfId="0" quotePrefix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3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4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3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4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15" name="AutoShape 5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5</a:t>
          </a:r>
        </a:p>
      </xdr:txBody>
    </xdr:sp>
    <xdr:clientData/>
  </xdr:twoCellAnchor>
  <xdr:twoCellAnchor>
    <xdr:from>
      <xdr:col>2</xdr:col>
      <xdr:colOff>38100</xdr:colOff>
      <xdr:row>10</xdr:row>
      <xdr:rowOff>28575</xdr:rowOff>
    </xdr:from>
    <xdr:to>
      <xdr:col>2</xdr:col>
      <xdr:colOff>114300</xdr:colOff>
      <xdr:row>13</xdr:row>
      <xdr:rowOff>123825</xdr:rowOff>
    </xdr:to>
    <xdr:sp macro="" textlink="">
      <xdr:nvSpPr>
        <xdr:cNvPr id="2117" name="AutoShape 8"/>
        <xdr:cNvSpPr>
          <a:spLocks/>
        </xdr:cNvSpPr>
      </xdr:nvSpPr>
      <xdr:spPr bwMode="auto">
        <a:xfrm>
          <a:off x="2314575" y="2105025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22</xdr:row>
      <xdr:rowOff>38100</xdr:rowOff>
    </xdr:from>
    <xdr:to>
      <xdr:col>2</xdr:col>
      <xdr:colOff>123825</xdr:colOff>
      <xdr:row>23</xdr:row>
      <xdr:rowOff>142875</xdr:rowOff>
    </xdr:to>
    <xdr:sp macro="" textlink="">
      <xdr:nvSpPr>
        <xdr:cNvPr id="2118" name="AutoShape 9"/>
        <xdr:cNvSpPr>
          <a:spLocks/>
        </xdr:cNvSpPr>
      </xdr:nvSpPr>
      <xdr:spPr bwMode="auto">
        <a:xfrm>
          <a:off x="2324100" y="4057650"/>
          <a:ext cx="76200" cy="26670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19" name="AutoShape 10"/>
        <xdr:cNvSpPr>
          <a:spLocks/>
        </xdr:cNvSpPr>
      </xdr:nvSpPr>
      <xdr:spPr bwMode="auto">
        <a:xfrm>
          <a:off x="232410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</xdr:row>
      <xdr:rowOff>38100</xdr:rowOff>
    </xdr:from>
    <xdr:to>
      <xdr:col>2</xdr:col>
      <xdr:colOff>114300</xdr:colOff>
      <xdr:row>29</xdr:row>
      <xdr:rowOff>142875</xdr:rowOff>
    </xdr:to>
    <xdr:sp macro="" textlink="">
      <xdr:nvSpPr>
        <xdr:cNvPr id="2120" name="AutoShape 11"/>
        <xdr:cNvSpPr>
          <a:spLocks/>
        </xdr:cNvSpPr>
      </xdr:nvSpPr>
      <xdr:spPr bwMode="auto">
        <a:xfrm>
          <a:off x="2314575" y="4705350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5</xdr:row>
      <xdr:rowOff>133350</xdr:rowOff>
    </xdr:from>
    <xdr:to>
      <xdr:col>5</xdr:col>
      <xdr:colOff>533400</xdr:colOff>
      <xdr:row>5</xdr:row>
      <xdr:rowOff>133350</xdr:rowOff>
    </xdr:to>
    <xdr:sp macro="" textlink="">
      <xdr:nvSpPr>
        <xdr:cNvPr id="3079" name="Line 2"/>
        <xdr:cNvSpPr>
          <a:spLocks noChangeShapeType="1"/>
        </xdr:cNvSpPr>
      </xdr:nvSpPr>
      <xdr:spPr bwMode="auto">
        <a:xfrm flipH="1">
          <a:off x="3629025" y="9429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M6" sqref="M6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19.5" customHeight="1" x14ac:dyDescent="0.2">
      <c r="A1" s="23"/>
      <c r="B1" s="23"/>
      <c r="C1" s="23"/>
      <c r="D1" s="24"/>
      <c r="E1" s="23"/>
      <c r="F1" s="24" t="s">
        <v>25</v>
      </c>
      <c r="G1" s="23"/>
      <c r="H1" s="23"/>
      <c r="I1" s="23"/>
      <c r="J1" s="23"/>
      <c r="K1" s="23"/>
      <c r="L1" s="23"/>
      <c r="M1" s="127" t="s">
        <v>49</v>
      </c>
    </row>
    <row r="2" spans="1:13" x14ac:dyDescent="0.2">
      <c r="A2" s="132" t="s">
        <v>26</v>
      </c>
      <c r="B2" s="133"/>
      <c r="C2" s="133"/>
      <c r="D2" s="133"/>
      <c r="E2" s="133"/>
      <c r="F2" s="130"/>
      <c r="G2" s="134" t="s">
        <v>27</v>
      </c>
      <c r="H2" s="133"/>
      <c r="I2" s="133"/>
      <c r="J2" s="133"/>
      <c r="K2" s="133"/>
      <c r="L2" s="133"/>
      <c r="M2" s="130"/>
    </row>
    <row r="3" spans="1:13" ht="12.75" customHeight="1" x14ac:dyDescent="0.2">
      <c r="A3" s="135" t="s">
        <v>28</v>
      </c>
      <c r="B3" s="137" t="s">
        <v>29</v>
      </c>
      <c r="C3" s="135" t="s">
        <v>30</v>
      </c>
      <c r="D3" s="137" t="s">
        <v>31</v>
      </c>
      <c r="E3" s="137" t="s">
        <v>32</v>
      </c>
      <c r="F3" s="139" t="s">
        <v>33</v>
      </c>
      <c r="G3" s="141" t="s">
        <v>34</v>
      </c>
      <c r="H3" s="135" t="s">
        <v>35</v>
      </c>
      <c r="I3" s="135" t="s">
        <v>0</v>
      </c>
      <c r="J3" s="139"/>
      <c r="K3" s="130" t="s">
        <v>36</v>
      </c>
      <c r="L3" s="131"/>
      <c r="M3" s="131"/>
    </row>
    <row r="4" spans="1:13" x14ac:dyDescent="0.2">
      <c r="A4" s="136"/>
      <c r="B4" s="138"/>
      <c r="C4" s="136"/>
      <c r="D4" s="138"/>
      <c r="E4" s="138"/>
      <c r="F4" s="140"/>
      <c r="G4" s="142"/>
      <c r="H4" s="136"/>
      <c r="I4" s="136"/>
      <c r="J4" s="140"/>
      <c r="K4" s="26" t="s">
        <v>37</v>
      </c>
      <c r="L4" s="26" t="s">
        <v>38</v>
      </c>
      <c r="M4" s="26" t="s">
        <v>39</v>
      </c>
    </row>
    <row r="5" spans="1:13" x14ac:dyDescent="0.2">
      <c r="A5" s="40" t="s">
        <v>17</v>
      </c>
      <c r="B5" s="28"/>
      <c r="C5" s="28"/>
      <c r="D5" s="28"/>
      <c r="E5" s="28"/>
      <c r="F5" s="29"/>
      <c r="G5" s="30"/>
      <c r="H5" s="28"/>
      <c r="I5" s="28"/>
      <c r="J5" s="28"/>
      <c r="K5" s="28"/>
      <c r="L5" s="28"/>
      <c r="M5" s="28"/>
    </row>
    <row r="6" spans="1:13" x14ac:dyDescent="0.2">
      <c r="A6" s="27" t="s">
        <v>50</v>
      </c>
      <c r="B6" s="28" t="s">
        <v>40</v>
      </c>
      <c r="C6" s="31">
        <v>286</v>
      </c>
      <c r="D6" s="31" t="s">
        <v>41</v>
      </c>
      <c r="E6" s="32">
        <v>251</v>
      </c>
      <c r="F6" s="33">
        <f>SUM(G6:I6,M6)</f>
        <v>0</v>
      </c>
      <c r="G6" s="34"/>
      <c r="H6" s="35"/>
      <c r="I6" s="35"/>
      <c r="J6" s="28"/>
      <c r="K6" s="28" t="s">
        <v>51</v>
      </c>
      <c r="L6" s="36">
        <v>541</v>
      </c>
      <c r="M6" s="35"/>
    </row>
    <row r="7" spans="1:13" x14ac:dyDescent="0.2">
      <c r="A7" s="27" t="s">
        <v>1</v>
      </c>
      <c r="B7" s="28" t="s">
        <v>46</v>
      </c>
      <c r="C7" s="31">
        <v>245</v>
      </c>
      <c r="D7" s="28" t="s">
        <v>47</v>
      </c>
      <c r="E7" s="32">
        <v>253</v>
      </c>
      <c r="F7" s="33">
        <f>SUM(G7:I7,M7)</f>
        <v>0</v>
      </c>
      <c r="G7" s="34"/>
      <c r="H7" s="35"/>
      <c r="I7" s="35"/>
      <c r="J7" s="28"/>
      <c r="K7" s="28"/>
      <c r="L7" s="28"/>
      <c r="M7" s="35"/>
    </row>
    <row r="8" spans="1:13" ht="13.5" thickBot="1" x14ac:dyDescent="0.25">
      <c r="A8" s="27" t="s">
        <v>52</v>
      </c>
      <c r="B8" s="28" t="s">
        <v>42</v>
      </c>
      <c r="C8" s="31">
        <v>202</v>
      </c>
      <c r="D8" s="31" t="s">
        <v>41</v>
      </c>
      <c r="E8" s="32">
        <v>254</v>
      </c>
      <c r="F8" s="33">
        <f>SUM(G8:I8,M8)</f>
        <v>0</v>
      </c>
      <c r="G8" s="34"/>
      <c r="H8" s="35"/>
      <c r="I8" s="35"/>
      <c r="J8" s="28"/>
      <c r="K8" s="28"/>
      <c r="L8" s="28"/>
      <c r="M8" s="35"/>
    </row>
    <row r="9" spans="1:13" ht="13.5" thickBot="1" x14ac:dyDescent="0.25">
      <c r="A9" s="27"/>
      <c r="B9" s="28"/>
      <c r="C9" s="28"/>
      <c r="D9" s="28"/>
      <c r="E9" s="28"/>
      <c r="F9" s="37">
        <f>SUM(F6:F8)</f>
        <v>0</v>
      </c>
      <c r="G9" s="37">
        <f>SUM(G6:G8)</f>
        <v>0</v>
      </c>
      <c r="H9" s="37">
        <f>SUM(H6:H8)</f>
        <v>0</v>
      </c>
      <c r="I9" s="37">
        <f>SUM(I6:I8)</f>
        <v>0</v>
      </c>
      <c r="J9" s="37"/>
      <c r="K9" s="37"/>
      <c r="L9" s="37"/>
      <c r="M9" s="39">
        <f>SUM(M6:M8)</f>
        <v>0</v>
      </c>
    </row>
    <row r="10" spans="1:13" ht="13.5" thickTop="1" x14ac:dyDescent="0.2">
      <c r="A10" s="27"/>
      <c r="B10" s="28"/>
      <c r="C10" s="28"/>
      <c r="D10" s="28"/>
      <c r="E10" s="28"/>
      <c r="F10" s="38" t="s">
        <v>43</v>
      </c>
      <c r="G10" s="38" t="s">
        <v>48</v>
      </c>
      <c r="H10" s="38" t="s">
        <v>44</v>
      </c>
      <c r="I10" s="38" t="s">
        <v>45</v>
      </c>
      <c r="J10" s="28"/>
      <c r="K10" s="28"/>
      <c r="L10" s="28"/>
      <c r="M10" s="28"/>
    </row>
    <row r="11" spans="1:13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</sheetData>
  <mergeCells count="13">
    <mergeCell ref="K3:M3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J3:J4"/>
    <mergeCell ref="H3:H4"/>
    <mergeCell ref="I3:I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4" sqref="G4:J5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4" customHeight="1" x14ac:dyDescent="0.2">
      <c r="A1" s="23"/>
      <c r="B1" s="23"/>
      <c r="C1" s="23"/>
      <c r="D1" s="24" t="s">
        <v>53</v>
      </c>
      <c r="E1" s="23"/>
      <c r="F1" s="23"/>
      <c r="G1" s="23"/>
      <c r="H1" s="23"/>
      <c r="I1" s="23"/>
      <c r="J1" s="127" t="s">
        <v>71</v>
      </c>
    </row>
    <row r="2" spans="1:10" ht="48" x14ac:dyDescent="0.2">
      <c r="A2" s="25" t="s">
        <v>54</v>
      </c>
      <c r="B2" s="25" t="s">
        <v>55</v>
      </c>
      <c r="C2" s="26" t="s">
        <v>30</v>
      </c>
      <c r="D2" s="25" t="s">
        <v>31</v>
      </c>
      <c r="E2" s="25" t="s">
        <v>32</v>
      </c>
      <c r="F2" s="26" t="s">
        <v>56</v>
      </c>
      <c r="G2" s="41" t="s">
        <v>57</v>
      </c>
      <c r="H2" s="41" t="s">
        <v>58</v>
      </c>
      <c r="I2" s="26" t="s">
        <v>59</v>
      </c>
      <c r="J2" s="26" t="s">
        <v>60</v>
      </c>
    </row>
    <row r="3" spans="1:10" x14ac:dyDescent="0.2">
      <c r="A3" s="40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">
      <c r="A4" s="42" t="s">
        <v>72</v>
      </c>
      <c r="B4" s="28" t="s">
        <v>69</v>
      </c>
      <c r="C4" s="31">
        <v>14</v>
      </c>
      <c r="D4" s="31" t="s">
        <v>70</v>
      </c>
      <c r="E4" s="43">
        <v>156</v>
      </c>
      <c r="F4" s="35">
        <f>SUM(G4:J4)</f>
        <v>0</v>
      </c>
      <c r="G4" s="35"/>
      <c r="H4" s="35"/>
      <c r="I4" s="35"/>
      <c r="J4" s="35"/>
    </row>
    <row r="5" spans="1:10" ht="13.5" thickBot="1" x14ac:dyDescent="0.25">
      <c r="A5" s="27" t="s">
        <v>73</v>
      </c>
      <c r="B5" s="28" t="s">
        <v>74</v>
      </c>
      <c r="C5" s="31">
        <v>15</v>
      </c>
      <c r="D5" s="31" t="s">
        <v>70</v>
      </c>
      <c r="E5" s="43">
        <v>153</v>
      </c>
      <c r="F5" s="35">
        <f>SUM(G5:J5)</f>
        <v>0</v>
      </c>
      <c r="G5" s="35"/>
      <c r="H5" s="35"/>
      <c r="I5" s="35"/>
      <c r="J5" s="35"/>
    </row>
    <row r="6" spans="1:10" ht="13.5" thickBot="1" x14ac:dyDescent="0.25">
      <c r="A6" s="28"/>
      <c r="B6" s="28"/>
      <c r="C6" s="28"/>
      <c r="D6" s="28"/>
      <c r="E6" s="28"/>
      <c r="F6" s="39">
        <f>SUM(F4:F5)</f>
        <v>0</v>
      </c>
      <c r="G6" s="39">
        <f>SUM(G4:G5)</f>
        <v>0</v>
      </c>
      <c r="H6" s="39">
        <f>SUM(H4:H5)</f>
        <v>0</v>
      </c>
      <c r="I6" s="39">
        <f>SUM(I4:I5)</f>
        <v>0</v>
      </c>
      <c r="J6" s="39">
        <f>SUM(J4:J5)</f>
        <v>0</v>
      </c>
    </row>
    <row r="7" spans="1:10" ht="13.5" thickTop="1" x14ac:dyDescent="0.2">
      <c r="A7" s="28"/>
      <c r="B7" s="28"/>
      <c r="C7" s="28"/>
      <c r="D7" s="28"/>
      <c r="E7" s="28"/>
      <c r="F7" s="38" t="s">
        <v>64</v>
      </c>
      <c r="G7" s="38" t="s">
        <v>65</v>
      </c>
      <c r="H7" s="38" t="s">
        <v>66</v>
      </c>
      <c r="I7" s="38" t="s">
        <v>67</v>
      </c>
      <c r="J7" s="38" t="s">
        <v>68</v>
      </c>
    </row>
    <row r="8" spans="1:10" x14ac:dyDescent="0.2">
      <c r="A8" s="28"/>
      <c r="B8" s="28"/>
      <c r="C8" s="28"/>
      <c r="D8" s="28"/>
      <c r="E8" s="28"/>
      <c r="F8" s="38"/>
      <c r="G8" s="38"/>
      <c r="H8" s="38"/>
      <c r="I8" s="38"/>
      <c r="J8" s="38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4" sqref="E4:K9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3.25" customHeight="1" x14ac:dyDescent="0.2">
      <c r="A1" s="143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61" t="s">
        <v>99</v>
      </c>
    </row>
    <row r="2" spans="1:12" ht="51" x14ac:dyDescent="0.2">
      <c r="A2" s="44" t="s">
        <v>54</v>
      </c>
      <c r="B2" s="45" t="s">
        <v>77</v>
      </c>
      <c r="C2" s="46" t="s">
        <v>78</v>
      </c>
      <c r="D2" s="25" t="s">
        <v>38</v>
      </c>
      <c r="E2" s="26" t="s">
        <v>79</v>
      </c>
      <c r="F2" s="26" t="s">
        <v>80</v>
      </c>
      <c r="G2" s="26" t="s">
        <v>57</v>
      </c>
      <c r="H2" s="26" t="s">
        <v>58</v>
      </c>
      <c r="I2" s="26" t="s">
        <v>81</v>
      </c>
      <c r="J2" s="26" t="s">
        <v>82</v>
      </c>
      <c r="K2" s="26" t="s">
        <v>83</v>
      </c>
      <c r="L2" s="26" t="s">
        <v>84</v>
      </c>
    </row>
    <row r="3" spans="1:12" x14ac:dyDescent="0.2">
      <c r="A3" s="40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">
      <c r="A4" s="27" t="s">
        <v>93</v>
      </c>
      <c r="B4" s="28" t="s">
        <v>90</v>
      </c>
      <c r="C4" s="28" t="s">
        <v>91</v>
      </c>
      <c r="D4" s="53">
        <v>412</v>
      </c>
      <c r="E4" s="35"/>
      <c r="F4" s="35"/>
      <c r="G4" s="35"/>
      <c r="H4" s="35"/>
      <c r="I4" s="35"/>
      <c r="J4" s="35"/>
      <c r="K4" s="35"/>
      <c r="L4" s="35">
        <f>SUM(G4:K4,E4)-F4</f>
        <v>0</v>
      </c>
    </row>
    <row r="5" spans="1:12" x14ac:dyDescent="0.2">
      <c r="A5" s="27" t="s">
        <v>100</v>
      </c>
      <c r="B5" s="28" t="s">
        <v>92</v>
      </c>
      <c r="C5" s="54"/>
      <c r="D5" s="53">
        <v>403</v>
      </c>
      <c r="E5" s="35"/>
      <c r="F5" s="35"/>
      <c r="G5" s="35"/>
      <c r="H5" s="35"/>
      <c r="I5" s="35"/>
      <c r="J5" s="35"/>
      <c r="K5" s="35"/>
      <c r="L5" s="35">
        <f t="shared" ref="L5:L9" si="0">SUM(G5:K5,E5)-F5</f>
        <v>0</v>
      </c>
    </row>
    <row r="6" spans="1:12" x14ac:dyDescent="0.2">
      <c r="A6" s="27" t="s">
        <v>94</v>
      </c>
      <c r="B6" s="48" t="s">
        <v>85</v>
      </c>
      <c r="C6" s="55"/>
      <c r="D6" s="56" t="s">
        <v>86</v>
      </c>
      <c r="E6" s="50"/>
      <c r="F6" s="50"/>
      <c r="G6" s="50"/>
      <c r="H6" s="50"/>
      <c r="I6" s="35"/>
      <c r="J6" s="35"/>
      <c r="K6" s="50"/>
      <c r="L6" s="35">
        <f t="shared" si="0"/>
        <v>0</v>
      </c>
    </row>
    <row r="7" spans="1:12" x14ac:dyDescent="0.2">
      <c r="A7" s="27" t="s">
        <v>95</v>
      </c>
      <c r="B7" s="48" t="s">
        <v>92</v>
      </c>
      <c r="C7" s="55"/>
      <c r="D7" s="53">
        <v>403</v>
      </c>
      <c r="E7" s="50"/>
      <c r="F7" s="50"/>
      <c r="G7" s="50"/>
      <c r="H7" s="50"/>
      <c r="I7" s="35"/>
      <c r="J7" s="35"/>
      <c r="K7" s="50"/>
      <c r="L7" s="35">
        <f t="shared" si="0"/>
        <v>0</v>
      </c>
    </row>
    <row r="8" spans="1:12" x14ac:dyDescent="0.2">
      <c r="A8" s="27"/>
      <c r="B8" s="48" t="s">
        <v>69</v>
      </c>
      <c r="C8" s="55" t="s">
        <v>96</v>
      </c>
      <c r="D8" s="53">
        <v>156</v>
      </c>
      <c r="E8" s="50"/>
      <c r="F8" s="50"/>
      <c r="G8" s="50"/>
      <c r="H8" s="50"/>
      <c r="I8" s="35"/>
      <c r="J8" s="35"/>
      <c r="K8" s="50"/>
      <c r="L8" s="35">
        <f t="shared" si="0"/>
        <v>0</v>
      </c>
    </row>
    <row r="9" spans="1:12" ht="13.5" thickBot="1" x14ac:dyDescent="0.25">
      <c r="A9" s="27" t="s">
        <v>97</v>
      </c>
      <c r="B9" s="48" t="s">
        <v>85</v>
      </c>
      <c r="C9" s="55"/>
      <c r="D9" s="56" t="s">
        <v>86</v>
      </c>
      <c r="E9" s="50"/>
      <c r="F9" s="50"/>
      <c r="G9" s="50"/>
      <c r="H9" s="50"/>
      <c r="I9" s="35"/>
      <c r="J9" s="35"/>
      <c r="K9" s="50"/>
      <c r="L9" s="35">
        <f t="shared" si="0"/>
        <v>0</v>
      </c>
    </row>
    <row r="10" spans="1:12" ht="13.5" thickBot="1" x14ac:dyDescent="0.25">
      <c r="A10" s="47"/>
      <c r="B10" s="48"/>
      <c r="C10" s="49"/>
      <c r="D10" s="48"/>
      <c r="E10" s="58">
        <f t="shared" ref="E10:L10" si="1">SUM(E4:E9)</f>
        <v>0</v>
      </c>
      <c r="F10" s="58">
        <f t="shared" si="1"/>
        <v>0</v>
      </c>
      <c r="G10" s="58">
        <f t="shared" si="1"/>
        <v>0</v>
      </c>
      <c r="H10" s="58">
        <f t="shared" si="1"/>
        <v>0</v>
      </c>
      <c r="I10" s="58">
        <f t="shared" si="1"/>
        <v>0</v>
      </c>
      <c r="J10" s="58">
        <f t="shared" si="1"/>
        <v>0</v>
      </c>
      <c r="K10" s="58">
        <f t="shared" si="1"/>
        <v>0</v>
      </c>
      <c r="L10" s="58">
        <f t="shared" si="1"/>
        <v>0</v>
      </c>
    </row>
    <row r="11" spans="1:12" ht="13.5" thickTop="1" x14ac:dyDescent="0.2">
      <c r="A11" s="47"/>
      <c r="B11" s="48"/>
      <c r="C11" s="49"/>
      <c r="D11" s="48"/>
      <c r="E11" s="51" t="s">
        <v>64</v>
      </c>
      <c r="F11" s="51" t="s">
        <v>88</v>
      </c>
      <c r="G11" s="51" t="s">
        <v>65</v>
      </c>
      <c r="H11" s="51" t="s">
        <v>66</v>
      </c>
      <c r="I11" s="51" t="s">
        <v>67</v>
      </c>
      <c r="J11" s="51" t="s">
        <v>68</v>
      </c>
      <c r="K11" s="52"/>
      <c r="L11" s="51" t="s">
        <v>87</v>
      </c>
    </row>
    <row r="12" spans="1:12" x14ac:dyDescent="0.2">
      <c r="A12" s="47"/>
      <c r="B12" s="48"/>
      <c r="C12" s="49"/>
      <c r="D12" s="48"/>
      <c r="E12" s="48"/>
      <c r="F12" s="48"/>
      <c r="G12" s="48"/>
      <c r="H12" s="48"/>
      <c r="I12" s="48"/>
      <c r="J12" s="50"/>
      <c r="K12" s="50"/>
      <c r="L12" s="50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1" workbookViewId="0">
      <selection activeCell="I27" sqref="I27:J30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3.25" customHeight="1" x14ac:dyDescent="0.2">
      <c r="A1" s="143" t="s">
        <v>101</v>
      </c>
      <c r="B1" s="144"/>
      <c r="C1" s="144"/>
      <c r="D1" s="144"/>
      <c r="E1" s="144"/>
      <c r="F1" s="144"/>
      <c r="G1" s="144"/>
      <c r="H1" s="144"/>
      <c r="I1" s="144"/>
      <c r="J1" s="144"/>
      <c r="K1" s="60" t="s">
        <v>151</v>
      </c>
    </row>
    <row r="2" spans="1:11" ht="38.25" x14ac:dyDescent="0.2">
      <c r="A2" s="44" t="s">
        <v>54</v>
      </c>
      <c r="B2" s="45" t="s">
        <v>102</v>
      </c>
      <c r="C2" s="46" t="s">
        <v>78</v>
      </c>
      <c r="D2" s="25" t="s">
        <v>38</v>
      </c>
      <c r="E2" s="26" t="s">
        <v>103</v>
      </c>
      <c r="F2" s="26" t="s">
        <v>104</v>
      </c>
      <c r="G2" s="26"/>
      <c r="H2" s="26" t="s">
        <v>105</v>
      </c>
      <c r="I2" s="26" t="s">
        <v>106</v>
      </c>
      <c r="J2" s="26" t="s">
        <v>107</v>
      </c>
      <c r="K2" s="26" t="s">
        <v>108</v>
      </c>
    </row>
    <row r="3" spans="1:11" x14ac:dyDescent="0.2">
      <c r="A3" s="40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">
      <c r="A4" s="27" t="s">
        <v>93</v>
      </c>
      <c r="B4" s="28" t="s">
        <v>89</v>
      </c>
      <c r="C4" s="62"/>
      <c r="D4" s="63">
        <v>220</v>
      </c>
      <c r="E4" s="35"/>
      <c r="F4" s="35"/>
      <c r="G4" s="35"/>
      <c r="H4" s="35"/>
      <c r="I4" s="35"/>
      <c r="J4" s="35"/>
      <c r="K4" s="64"/>
    </row>
    <row r="5" spans="1:11" x14ac:dyDescent="0.2">
      <c r="A5" s="27"/>
      <c r="B5" s="28" t="s">
        <v>128</v>
      </c>
      <c r="C5" s="62"/>
      <c r="D5" s="63">
        <v>539</v>
      </c>
      <c r="E5" s="35"/>
      <c r="F5" s="35"/>
      <c r="G5" s="35"/>
      <c r="H5" s="35"/>
      <c r="I5" s="35"/>
      <c r="J5" s="35">
        <f>I4+I5</f>
        <v>0</v>
      </c>
      <c r="K5" s="64" t="s">
        <v>86</v>
      </c>
    </row>
    <row r="6" spans="1:11" x14ac:dyDescent="0.2">
      <c r="A6" s="27" t="s">
        <v>112</v>
      </c>
      <c r="B6" s="28" t="s">
        <v>110</v>
      </c>
      <c r="C6" s="62"/>
      <c r="D6" s="63">
        <v>544</v>
      </c>
      <c r="E6" s="35"/>
      <c r="F6" s="35"/>
      <c r="G6" s="35"/>
      <c r="H6" s="35"/>
      <c r="I6" s="35"/>
      <c r="J6" s="35">
        <f>SUM(G6:I6,E6)-F6</f>
        <v>0</v>
      </c>
      <c r="K6" s="64">
        <v>70</v>
      </c>
    </row>
    <row r="7" spans="1:11" x14ac:dyDescent="0.2">
      <c r="A7" s="27"/>
      <c r="B7" s="48" t="s">
        <v>111</v>
      </c>
      <c r="C7" s="65" t="s">
        <v>133</v>
      </c>
      <c r="D7" s="63">
        <v>545</v>
      </c>
      <c r="E7" s="50"/>
      <c r="F7" s="50"/>
      <c r="G7" s="50"/>
      <c r="H7" s="50"/>
      <c r="I7" s="50"/>
      <c r="J7" s="35">
        <f t="shared" ref="J7:J10" si="0">SUM(G7:I7,E7)-F7</f>
        <v>0</v>
      </c>
      <c r="K7" s="64">
        <v>71</v>
      </c>
    </row>
    <row r="8" spans="1:11" x14ac:dyDescent="0.2">
      <c r="A8" s="27"/>
      <c r="B8" s="48" t="s">
        <v>111</v>
      </c>
      <c r="C8" s="65" t="s">
        <v>123</v>
      </c>
      <c r="D8" s="63">
        <v>545</v>
      </c>
      <c r="E8" s="50"/>
      <c r="F8" s="50"/>
      <c r="G8" s="50"/>
      <c r="H8" s="50"/>
      <c r="I8" s="50"/>
      <c r="J8" s="35">
        <f t="shared" si="0"/>
        <v>0</v>
      </c>
      <c r="K8" s="64">
        <v>72</v>
      </c>
    </row>
    <row r="9" spans="1:11" x14ac:dyDescent="0.2">
      <c r="A9" s="27" t="s">
        <v>62</v>
      </c>
      <c r="B9" s="48" t="s">
        <v>124</v>
      </c>
      <c r="C9" s="65" t="s">
        <v>134</v>
      </c>
      <c r="D9" s="63">
        <v>533</v>
      </c>
      <c r="E9" s="50"/>
      <c r="F9" s="50"/>
      <c r="G9" s="50"/>
      <c r="H9" s="50"/>
      <c r="I9" s="50"/>
      <c r="J9" s="35">
        <f t="shared" si="0"/>
        <v>0</v>
      </c>
      <c r="K9" s="64" t="s">
        <v>86</v>
      </c>
    </row>
    <row r="10" spans="1:11" x14ac:dyDescent="0.2">
      <c r="A10" s="27" t="s">
        <v>118</v>
      </c>
      <c r="B10" s="48" t="s">
        <v>46</v>
      </c>
      <c r="C10" s="65" t="s">
        <v>135</v>
      </c>
      <c r="D10" s="63">
        <v>253</v>
      </c>
      <c r="E10" s="50"/>
      <c r="F10" s="50"/>
      <c r="G10" s="50"/>
      <c r="H10" s="50"/>
      <c r="I10" s="50"/>
      <c r="J10" s="35">
        <f t="shared" si="0"/>
        <v>0</v>
      </c>
      <c r="K10" s="64">
        <v>73</v>
      </c>
    </row>
    <row r="11" spans="1:11" x14ac:dyDescent="0.2">
      <c r="A11" s="27" t="s">
        <v>224</v>
      </c>
      <c r="B11" s="48" t="s">
        <v>137</v>
      </c>
      <c r="C11" s="65"/>
      <c r="D11" s="63">
        <v>212</v>
      </c>
      <c r="E11" s="50"/>
      <c r="F11" s="50"/>
      <c r="G11" s="50"/>
      <c r="H11" s="50"/>
      <c r="I11" s="50"/>
      <c r="J11" s="50"/>
      <c r="K11" s="64"/>
    </row>
    <row r="12" spans="1:11" x14ac:dyDescent="0.2">
      <c r="A12" s="27"/>
      <c r="B12" s="48" t="s">
        <v>138</v>
      </c>
      <c r="C12" s="65" t="s">
        <v>139</v>
      </c>
      <c r="D12" s="63">
        <v>213</v>
      </c>
      <c r="E12" s="50"/>
      <c r="F12" s="50"/>
      <c r="G12" s="50"/>
      <c r="H12" s="50"/>
      <c r="I12" s="50"/>
      <c r="J12" s="50"/>
      <c r="K12" s="64"/>
    </row>
    <row r="13" spans="1:11" x14ac:dyDescent="0.2">
      <c r="A13" s="27"/>
      <c r="B13" s="48" t="s">
        <v>5</v>
      </c>
      <c r="C13" s="65" t="s">
        <v>140</v>
      </c>
      <c r="D13" s="63">
        <v>214</v>
      </c>
      <c r="E13" s="50"/>
      <c r="F13" s="50"/>
      <c r="G13" s="50"/>
      <c r="H13" s="50"/>
      <c r="I13" s="50"/>
      <c r="J13" s="50"/>
      <c r="K13" s="64"/>
    </row>
    <row r="14" spans="1:11" x14ac:dyDescent="0.2">
      <c r="A14" s="27"/>
      <c r="B14" s="48" t="s">
        <v>6</v>
      </c>
      <c r="C14" s="65"/>
      <c r="D14" s="63">
        <v>215</v>
      </c>
      <c r="E14" s="59"/>
      <c r="F14" s="50"/>
      <c r="G14" s="50"/>
      <c r="H14" s="50"/>
      <c r="I14" s="50"/>
      <c r="J14" s="50">
        <f>SUM(I11:I14)</f>
        <v>0</v>
      </c>
      <c r="K14" s="64">
        <v>74</v>
      </c>
    </row>
    <row r="15" spans="1:11" x14ac:dyDescent="0.2">
      <c r="A15" s="27" t="s">
        <v>224</v>
      </c>
      <c r="B15" s="48" t="s">
        <v>7</v>
      </c>
      <c r="C15" s="65" t="s">
        <v>141</v>
      </c>
      <c r="D15" s="63">
        <v>216</v>
      </c>
      <c r="E15" s="59"/>
      <c r="F15" s="50"/>
      <c r="G15" s="50"/>
      <c r="H15" s="50"/>
      <c r="I15" s="50"/>
      <c r="J15" s="50">
        <f t="shared" ref="J15:J17" si="1">SUM(I12:I15)</f>
        <v>0</v>
      </c>
      <c r="K15" s="64">
        <v>75</v>
      </c>
    </row>
    <row r="16" spans="1:11" x14ac:dyDescent="0.2">
      <c r="A16" s="27" t="s">
        <v>136</v>
      </c>
      <c r="B16" s="48" t="s">
        <v>142</v>
      </c>
      <c r="C16" s="65" t="s">
        <v>143</v>
      </c>
      <c r="D16" s="63">
        <v>302</v>
      </c>
      <c r="E16" s="59"/>
      <c r="G16" s="50"/>
      <c r="H16" s="50"/>
      <c r="I16" s="50"/>
      <c r="J16" s="50">
        <f t="shared" si="1"/>
        <v>0</v>
      </c>
      <c r="K16" s="64">
        <v>76</v>
      </c>
    </row>
    <row r="17" spans="1:11" x14ac:dyDescent="0.2">
      <c r="A17" s="27"/>
      <c r="B17" s="48" t="s">
        <v>144</v>
      </c>
      <c r="C17" s="65" t="s">
        <v>143</v>
      </c>
      <c r="D17" s="63">
        <v>304</v>
      </c>
      <c r="E17" s="59"/>
      <c r="F17" s="50"/>
      <c r="G17" s="50"/>
      <c r="H17" s="50"/>
      <c r="I17" s="50"/>
      <c r="J17" s="50">
        <f t="shared" si="1"/>
        <v>0</v>
      </c>
      <c r="K17" s="64">
        <v>77</v>
      </c>
    </row>
    <row r="18" spans="1:11" x14ac:dyDescent="0.2">
      <c r="A18" s="27" t="s">
        <v>145</v>
      </c>
      <c r="B18" s="48" t="s">
        <v>114</v>
      </c>
      <c r="C18" s="65" t="s">
        <v>134</v>
      </c>
      <c r="D18" s="63">
        <v>208</v>
      </c>
      <c r="E18" s="59"/>
      <c r="F18" s="50"/>
      <c r="G18" s="50"/>
      <c r="H18" s="50"/>
      <c r="I18" s="50"/>
      <c r="J18" s="50"/>
      <c r="K18" s="64"/>
    </row>
    <row r="19" spans="1:11" x14ac:dyDescent="0.2">
      <c r="A19" s="27"/>
      <c r="B19" s="48" t="s">
        <v>233</v>
      </c>
      <c r="C19" s="65"/>
      <c r="D19" s="63">
        <v>410</v>
      </c>
      <c r="E19" s="59"/>
      <c r="F19" s="50"/>
      <c r="G19" s="50"/>
      <c r="H19" s="50"/>
      <c r="I19" s="50"/>
      <c r="J19" s="50">
        <f>I18+I19</f>
        <v>0</v>
      </c>
      <c r="K19" s="64">
        <v>78</v>
      </c>
    </row>
    <row r="20" spans="1:11" x14ac:dyDescent="0.2">
      <c r="A20" s="27" t="s">
        <v>75</v>
      </c>
      <c r="B20" s="48" t="s">
        <v>119</v>
      </c>
      <c r="C20" s="65" t="s">
        <v>146</v>
      </c>
      <c r="D20" s="63">
        <v>206</v>
      </c>
      <c r="E20" s="59"/>
      <c r="F20" s="50"/>
      <c r="G20" s="50"/>
      <c r="H20" s="50"/>
      <c r="I20" s="50"/>
      <c r="J20" s="50"/>
      <c r="K20" s="64"/>
    </row>
    <row r="21" spans="1:11" x14ac:dyDescent="0.2">
      <c r="A21" s="27"/>
      <c r="B21" s="48" t="s">
        <v>0</v>
      </c>
      <c r="C21" s="65"/>
      <c r="D21" s="63">
        <v>207</v>
      </c>
      <c r="E21" s="59"/>
      <c r="F21" s="50"/>
      <c r="G21" s="50"/>
      <c r="H21" s="50"/>
      <c r="I21" s="50"/>
      <c r="J21" s="50">
        <f>I20+I21</f>
        <v>0</v>
      </c>
      <c r="K21" s="64">
        <v>79</v>
      </c>
    </row>
    <row r="22" spans="1:11" x14ac:dyDescent="0.2">
      <c r="A22" s="27" t="s">
        <v>147</v>
      </c>
      <c r="B22" s="48" t="s">
        <v>46</v>
      </c>
      <c r="C22" s="65" t="s">
        <v>148</v>
      </c>
      <c r="D22" s="63">
        <v>253</v>
      </c>
      <c r="E22" s="59"/>
      <c r="F22" s="50"/>
      <c r="G22" s="50"/>
      <c r="H22" s="50"/>
      <c r="I22" s="50"/>
      <c r="J22" s="35">
        <f>SUM(G22:I22,E22)-F22</f>
        <v>0</v>
      </c>
      <c r="K22" s="64">
        <v>80</v>
      </c>
    </row>
    <row r="23" spans="1:11" x14ac:dyDescent="0.2">
      <c r="A23" s="27" t="s">
        <v>98</v>
      </c>
      <c r="B23" s="48" t="s">
        <v>126</v>
      </c>
      <c r="C23" s="65"/>
      <c r="D23" s="63">
        <v>542</v>
      </c>
      <c r="E23" s="59"/>
      <c r="F23" s="50"/>
      <c r="G23" s="50"/>
      <c r="H23" s="50"/>
      <c r="I23" s="50"/>
      <c r="J23" s="50"/>
      <c r="K23" s="64"/>
    </row>
    <row r="24" spans="1:11" x14ac:dyDescent="0.2">
      <c r="A24" s="27"/>
      <c r="B24" s="48" t="s">
        <v>127</v>
      </c>
      <c r="C24" s="65" t="s">
        <v>149</v>
      </c>
      <c r="D24" s="63">
        <v>540</v>
      </c>
      <c r="E24" s="59"/>
      <c r="F24" s="50"/>
      <c r="G24" s="50"/>
      <c r="H24" s="50"/>
      <c r="I24" s="50"/>
      <c r="J24" s="50">
        <f>SUM(H23:I24)</f>
        <v>0</v>
      </c>
      <c r="K24" s="64">
        <v>81</v>
      </c>
    </row>
    <row r="25" spans="1:11" x14ac:dyDescent="0.2">
      <c r="A25" s="27"/>
      <c r="B25" s="48" t="s">
        <v>142</v>
      </c>
      <c r="C25" s="65" t="s">
        <v>143</v>
      </c>
      <c r="D25" s="63">
        <v>302</v>
      </c>
      <c r="E25" s="59"/>
      <c r="F25" s="50"/>
      <c r="G25" s="50"/>
      <c r="H25" s="50"/>
      <c r="I25" s="50"/>
      <c r="J25" s="35">
        <f t="shared" ref="J25:J26" si="2">SUM(G25:I25,E25)-F25</f>
        <v>0</v>
      </c>
      <c r="K25" s="64">
        <v>82</v>
      </c>
    </row>
    <row r="26" spans="1:11" x14ac:dyDescent="0.2">
      <c r="A26" s="27"/>
      <c r="B26" s="48" t="s">
        <v>144</v>
      </c>
      <c r="C26" s="65" t="s">
        <v>143</v>
      </c>
      <c r="D26" s="63">
        <v>304</v>
      </c>
      <c r="E26" s="59"/>
      <c r="F26" s="50"/>
      <c r="G26" s="50"/>
      <c r="H26" s="50"/>
      <c r="I26" s="50"/>
      <c r="J26" s="35">
        <f t="shared" si="2"/>
        <v>0</v>
      </c>
      <c r="K26" s="64">
        <v>83</v>
      </c>
    </row>
    <row r="27" spans="1:11" x14ac:dyDescent="0.2">
      <c r="A27" s="27"/>
      <c r="B27" s="48" t="s">
        <v>8</v>
      </c>
      <c r="C27" s="65" t="s">
        <v>129</v>
      </c>
      <c r="D27" s="63">
        <v>211</v>
      </c>
      <c r="E27" s="59"/>
      <c r="G27" s="50"/>
      <c r="H27" s="50"/>
      <c r="I27" s="50"/>
      <c r="J27" s="50"/>
      <c r="K27" s="64">
        <v>84</v>
      </c>
    </row>
    <row r="28" spans="1:11" x14ac:dyDescent="0.2">
      <c r="A28" s="27"/>
      <c r="B28" s="48"/>
      <c r="C28" s="65" t="s">
        <v>130</v>
      </c>
      <c r="D28" s="63"/>
      <c r="E28" s="59"/>
      <c r="F28" s="50"/>
      <c r="G28" s="50"/>
      <c r="H28" s="50"/>
      <c r="I28" s="50"/>
      <c r="J28" s="50"/>
      <c r="K28" s="64">
        <v>85</v>
      </c>
    </row>
    <row r="29" spans="1:11" x14ac:dyDescent="0.2">
      <c r="A29" s="27"/>
      <c r="B29" s="48"/>
      <c r="C29" s="65" t="s">
        <v>131</v>
      </c>
      <c r="D29" s="63"/>
      <c r="E29" s="59"/>
      <c r="F29" s="50"/>
      <c r="G29" s="50"/>
      <c r="H29" s="50"/>
      <c r="I29" s="50"/>
      <c r="J29" s="50"/>
      <c r="K29" s="64">
        <v>86</v>
      </c>
    </row>
    <row r="30" spans="1:11" ht="13.5" thickBot="1" x14ac:dyDescent="0.25">
      <c r="A30" s="27"/>
      <c r="B30" s="48"/>
      <c r="C30" s="65" t="s">
        <v>132</v>
      </c>
      <c r="D30" s="63"/>
      <c r="E30" s="59"/>
      <c r="F30" s="50"/>
      <c r="G30" s="50"/>
      <c r="H30" s="50"/>
      <c r="I30" s="50"/>
      <c r="J30" s="50"/>
      <c r="K30" s="64">
        <v>87</v>
      </c>
    </row>
    <row r="31" spans="1:11" ht="13.5" thickBot="1" x14ac:dyDescent="0.25">
      <c r="A31" s="27"/>
      <c r="B31" s="44"/>
      <c r="C31" s="44"/>
      <c r="D31" s="44"/>
      <c r="E31" s="66">
        <f>SUM(E4:E30)</f>
        <v>0</v>
      </c>
      <c r="F31" s="66">
        <f>SUM(F4:F30)</f>
        <v>0</v>
      </c>
      <c r="G31" s="66"/>
      <c r="H31" s="66">
        <f>SUM(H4:H30)</f>
        <v>0</v>
      </c>
      <c r="I31" s="66">
        <f>SUM(I4:I30)</f>
        <v>0</v>
      </c>
      <c r="J31" s="66">
        <f>SUM(J4:J30)</f>
        <v>0</v>
      </c>
      <c r="K31" s="35"/>
    </row>
    <row r="32" spans="1:11" ht="13.5" thickTop="1" x14ac:dyDescent="0.2">
      <c r="A32" s="27"/>
      <c r="B32" s="44"/>
      <c r="C32" s="44"/>
      <c r="D32" s="44"/>
      <c r="E32" s="68" t="s">
        <v>43</v>
      </c>
      <c r="F32" s="68" t="s">
        <v>117</v>
      </c>
      <c r="G32" s="67"/>
      <c r="H32" s="68" t="s">
        <v>45</v>
      </c>
      <c r="I32" s="69"/>
      <c r="J32" s="68" t="s">
        <v>87</v>
      </c>
      <c r="K32" s="35"/>
    </row>
    <row r="33" spans="1:11" x14ac:dyDescent="0.2">
      <c r="A33" s="27"/>
      <c r="B33" s="44"/>
      <c r="C33" s="44"/>
      <c r="D33" s="44"/>
      <c r="E33" s="44"/>
      <c r="F33" s="44"/>
      <c r="G33" s="70"/>
      <c r="H33" s="70"/>
      <c r="I33" s="70"/>
      <c r="J33" s="70"/>
      <c r="K33" s="35"/>
    </row>
    <row r="36" spans="1:11" x14ac:dyDescent="0.2">
      <c r="I36" s="128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5" sqref="E5:I9"/>
    </sheetView>
  </sheetViews>
  <sheetFormatPr defaultRowHeight="12.75" x14ac:dyDescent="0.2"/>
  <cols>
    <col min="2" max="2" width="17.7109375" customWidth="1"/>
    <col min="3" max="3" width="4.140625" customWidth="1"/>
    <col min="10" max="10" width="14.5703125" customWidth="1"/>
  </cols>
  <sheetData>
    <row r="1" spans="1:11" ht="24" customHeight="1" x14ac:dyDescent="0.25">
      <c r="A1" s="23"/>
      <c r="B1" s="23"/>
      <c r="C1" s="23"/>
      <c r="D1" s="145" t="s">
        <v>174</v>
      </c>
      <c r="E1" s="145"/>
      <c r="F1" s="145"/>
      <c r="G1" s="145"/>
      <c r="H1" s="145"/>
      <c r="I1" s="23"/>
      <c r="J1" s="146" t="s">
        <v>188</v>
      </c>
      <c r="K1" s="146"/>
    </row>
    <row r="2" spans="1:11" ht="18" customHeight="1" thickBot="1" x14ac:dyDescent="0.25">
      <c r="A2" s="147" t="s">
        <v>191</v>
      </c>
      <c r="B2" s="147"/>
      <c r="C2" s="147"/>
      <c r="D2" s="147"/>
      <c r="E2" s="148" t="s">
        <v>175</v>
      </c>
      <c r="F2" s="148"/>
      <c r="G2" s="148"/>
      <c r="H2" s="148"/>
      <c r="I2" s="148"/>
      <c r="J2" s="148"/>
      <c r="K2" s="148"/>
    </row>
    <row r="3" spans="1:11" ht="28.5" customHeight="1" thickBot="1" x14ac:dyDescent="0.25">
      <c r="A3" s="73" t="s">
        <v>54</v>
      </c>
      <c r="B3" s="73" t="s">
        <v>176</v>
      </c>
      <c r="C3" s="74" t="s">
        <v>177</v>
      </c>
      <c r="D3" s="75" t="s">
        <v>178</v>
      </c>
      <c r="E3" s="76" t="s">
        <v>0</v>
      </c>
      <c r="F3" s="74" t="s">
        <v>179</v>
      </c>
      <c r="G3" s="74" t="s">
        <v>180</v>
      </c>
      <c r="H3" s="74" t="s">
        <v>181</v>
      </c>
      <c r="I3" s="74" t="s">
        <v>182</v>
      </c>
      <c r="J3" s="74" t="s">
        <v>183</v>
      </c>
      <c r="K3" s="74" t="s">
        <v>39</v>
      </c>
    </row>
    <row r="4" spans="1:11" x14ac:dyDescent="0.2">
      <c r="A4" s="126" t="s">
        <v>17</v>
      </c>
      <c r="B4" s="77"/>
      <c r="C4" s="78"/>
      <c r="D4" s="79">
        <f>SUM(E4:K4)</f>
        <v>0</v>
      </c>
      <c r="E4" s="80"/>
      <c r="F4" s="81"/>
      <c r="G4" s="81"/>
      <c r="H4" s="81"/>
      <c r="I4" s="81"/>
      <c r="J4" s="81"/>
      <c r="K4" s="81"/>
    </row>
    <row r="5" spans="1:11" x14ac:dyDescent="0.2">
      <c r="A5" s="27" t="s">
        <v>189</v>
      </c>
      <c r="B5" s="28" t="s">
        <v>184</v>
      </c>
      <c r="C5" s="31">
        <v>8</v>
      </c>
      <c r="D5" s="33">
        <f>SUM(E5:K5)</f>
        <v>0</v>
      </c>
      <c r="E5" s="82"/>
      <c r="F5" s="35"/>
      <c r="G5" s="35"/>
      <c r="H5" s="35"/>
      <c r="I5" s="35"/>
      <c r="J5" s="35"/>
      <c r="K5" s="35"/>
    </row>
    <row r="6" spans="1:11" x14ac:dyDescent="0.2">
      <c r="A6" s="27" t="s">
        <v>222</v>
      </c>
      <c r="B6" s="28" t="s">
        <v>190</v>
      </c>
      <c r="C6" s="31">
        <v>9</v>
      </c>
      <c r="D6" s="33">
        <f t="shared" ref="D6:D8" si="0">SUM(E6:K6)</f>
        <v>0</v>
      </c>
      <c r="E6" s="82"/>
      <c r="F6" s="35"/>
      <c r="G6" s="35"/>
      <c r="H6" s="35"/>
      <c r="I6" s="35"/>
      <c r="J6" s="35"/>
      <c r="K6" s="35"/>
    </row>
    <row r="7" spans="1:11" x14ac:dyDescent="0.2">
      <c r="A7" s="27" t="s">
        <v>223</v>
      </c>
      <c r="B7" s="28" t="s">
        <v>184</v>
      </c>
      <c r="C7" s="31">
        <v>10</v>
      </c>
      <c r="D7" s="33">
        <f t="shared" si="0"/>
        <v>0</v>
      </c>
      <c r="E7" s="82"/>
      <c r="F7" s="35"/>
      <c r="G7" s="35"/>
      <c r="H7" s="35"/>
      <c r="I7" s="35"/>
      <c r="J7" s="35"/>
      <c r="K7" s="35"/>
    </row>
    <row r="8" spans="1:11" x14ac:dyDescent="0.2">
      <c r="A8" s="27" t="s">
        <v>222</v>
      </c>
      <c r="B8" s="28" t="s">
        <v>190</v>
      </c>
      <c r="C8" s="31">
        <v>11</v>
      </c>
      <c r="D8" s="33">
        <f t="shared" si="0"/>
        <v>0</v>
      </c>
      <c r="E8" s="82"/>
      <c r="F8" s="35"/>
      <c r="G8" s="35"/>
      <c r="H8" s="35"/>
      <c r="I8" s="35"/>
      <c r="J8" s="35"/>
      <c r="K8" s="35"/>
    </row>
    <row r="9" spans="1:11" x14ac:dyDescent="0.2">
      <c r="A9" s="27"/>
      <c r="B9" s="28"/>
      <c r="C9" s="31"/>
      <c r="D9" s="33"/>
      <c r="E9" s="82"/>
      <c r="F9" s="35"/>
      <c r="G9" s="35"/>
      <c r="H9" s="35"/>
      <c r="I9" s="35"/>
      <c r="J9" s="35"/>
      <c r="K9" s="35"/>
    </row>
    <row r="10" spans="1:11" x14ac:dyDescent="0.2">
      <c r="A10" s="27"/>
      <c r="B10" s="28"/>
      <c r="C10" s="31"/>
      <c r="D10" s="33"/>
      <c r="E10" s="82"/>
      <c r="F10" s="35"/>
      <c r="G10" s="35"/>
      <c r="H10" s="35"/>
      <c r="I10" s="35"/>
      <c r="J10" s="35"/>
      <c r="K10" s="35"/>
    </row>
    <row r="11" spans="1:11" x14ac:dyDescent="0.2">
      <c r="A11" s="27"/>
      <c r="B11" s="28"/>
      <c r="C11" s="31"/>
      <c r="D11" s="33"/>
      <c r="E11" s="82"/>
      <c r="F11" s="35"/>
      <c r="G11" s="35"/>
      <c r="H11" s="35"/>
      <c r="I11" s="35"/>
      <c r="J11" s="83"/>
      <c r="K11" s="35"/>
    </row>
    <row r="12" spans="1:11" x14ac:dyDescent="0.2">
      <c r="A12" s="27"/>
      <c r="B12" s="28"/>
      <c r="C12" s="31"/>
      <c r="D12" s="33"/>
      <c r="E12" s="82"/>
      <c r="F12" s="35"/>
      <c r="G12" s="35"/>
      <c r="H12" s="35"/>
      <c r="I12" s="35"/>
      <c r="J12" s="35"/>
      <c r="K12" s="35"/>
    </row>
    <row r="13" spans="1:11" x14ac:dyDescent="0.2">
      <c r="A13" s="28"/>
      <c r="B13" s="28"/>
      <c r="C13" s="28"/>
      <c r="D13" s="33"/>
      <c r="E13" s="82"/>
      <c r="F13" s="35"/>
      <c r="G13" s="35"/>
      <c r="H13" s="35"/>
      <c r="I13" s="35"/>
      <c r="J13" s="35"/>
      <c r="K13" s="35"/>
    </row>
    <row r="14" spans="1:11" ht="13.5" thickBot="1" x14ac:dyDescent="0.25">
      <c r="A14" s="28"/>
      <c r="B14" s="28"/>
      <c r="C14" s="28"/>
      <c r="D14" s="84"/>
      <c r="E14" s="85"/>
      <c r="F14" s="57"/>
      <c r="G14" s="57"/>
      <c r="H14" s="57"/>
      <c r="I14" s="57"/>
      <c r="J14" s="57"/>
      <c r="K14" s="57"/>
    </row>
    <row r="15" spans="1:11" ht="13.5" thickBot="1" x14ac:dyDescent="0.25">
      <c r="A15" s="28"/>
      <c r="B15" s="28" t="s">
        <v>185</v>
      </c>
      <c r="C15" s="28"/>
      <c r="D15" s="79">
        <f>SUM(D4:D14)</f>
        <v>0</v>
      </c>
      <c r="E15" s="86">
        <f>SUM(E4:E14)</f>
        <v>0</v>
      </c>
      <c r="F15" s="37">
        <f>SUM(F4:F14)</f>
        <v>0</v>
      </c>
      <c r="G15" s="37">
        <f>SUM(G4:G14)</f>
        <v>0</v>
      </c>
      <c r="H15" s="37"/>
      <c r="I15" s="37">
        <f>SUM(I4:I14)</f>
        <v>0</v>
      </c>
      <c r="J15" s="37"/>
      <c r="K15" s="37">
        <f>SUM(K4:K14)</f>
        <v>0</v>
      </c>
    </row>
    <row r="16" spans="1:11" ht="13.5" thickTop="1" x14ac:dyDescent="0.2">
      <c r="A16" s="23"/>
      <c r="B16" s="23" t="s">
        <v>186</v>
      </c>
      <c r="C16" s="23"/>
      <c r="D16" s="87">
        <f>D17-D15</f>
        <v>50</v>
      </c>
      <c r="E16" s="23"/>
      <c r="F16" s="23"/>
      <c r="G16" s="23"/>
      <c r="H16" s="23"/>
      <c r="I16" s="23"/>
      <c r="J16" s="23"/>
      <c r="K16" s="23"/>
    </row>
    <row r="17" spans="1:11" ht="13.5" thickBot="1" x14ac:dyDescent="0.25">
      <c r="A17" s="23"/>
      <c r="B17" s="23"/>
      <c r="C17" s="23"/>
      <c r="D17" s="88">
        <v>50</v>
      </c>
      <c r="E17" s="23"/>
      <c r="F17" s="23"/>
      <c r="G17" s="23"/>
      <c r="H17" s="23"/>
      <c r="I17" s="23"/>
      <c r="J17" s="23"/>
      <c r="K17" s="23"/>
    </row>
    <row r="18" spans="1:11" ht="14.25" thickTop="1" thickBot="1" x14ac:dyDescent="0.25">
      <c r="A18" s="23"/>
      <c r="B18" s="23" t="s">
        <v>187</v>
      </c>
      <c r="C18" s="23"/>
      <c r="D18" s="89">
        <f>D15</f>
        <v>0</v>
      </c>
      <c r="E18" s="90" t="s">
        <v>225</v>
      </c>
      <c r="F18" s="91"/>
      <c r="G18" s="23"/>
      <c r="H18" s="23"/>
      <c r="I18" s="23"/>
      <c r="J18" s="23"/>
      <c r="K18" s="23"/>
    </row>
    <row r="19" spans="1:11" ht="13.5" thickTop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</sheetData>
  <mergeCells count="4">
    <mergeCell ref="D1:H1"/>
    <mergeCell ref="J1:K1"/>
    <mergeCell ref="A2:D2"/>
    <mergeCell ref="E2:K2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D10" sqref="D10"/>
    </sheetView>
  </sheetViews>
  <sheetFormatPr defaultRowHeight="12.75" x14ac:dyDescent="0.2"/>
  <cols>
    <col min="1" max="1" width="7.28515625" customWidth="1"/>
    <col min="2" max="2" width="26.85546875" customWidth="1"/>
    <col min="3" max="3" width="5.5703125" customWidth="1"/>
    <col min="4" max="4" width="13.140625" customWidth="1"/>
    <col min="5" max="5" width="6.42578125" customWidth="1"/>
    <col min="9" max="9" width="10.28515625" bestFit="1" customWidth="1"/>
  </cols>
  <sheetData>
    <row r="2" spans="1:9" x14ac:dyDescent="0.2">
      <c r="B2" s="1" t="s">
        <v>207</v>
      </c>
    </row>
    <row r="5" spans="1:9" x14ac:dyDescent="0.2">
      <c r="A5" s="71" t="s">
        <v>192</v>
      </c>
    </row>
    <row r="6" spans="1:9" ht="18" customHeight="1" thickBot="1" x14ac:dyDescent="0.25">
      <c r="A6" s="71">
        <v>101</v>
      </c>
      <c r="B6" t="s">
        <v>193</v>
      </c>
      <c r="D6" s="92"/>
      <c r="G6" t="s">
        <v>194</v>
      </c>
      <c r="I6" s="3"/>
    </row>
    <row r="7" spans="1:9" ht="18" customHeight="1" thickTop="1" x14ac:dyDescent="0.2">
      <c r="A7" s="71">
        <v>103</v>
      </c>
      <c r="B7" t="s">
        <v>195</v>
      </c>
      <c r="D7" s="3"/>
      <c r="G7" t="s">
        <v>157</v>
      </c>
      <c r="I7" s="3"/>
    </row>
    <row r="8" spans="1:9" ht="18" customHeight="1" x14ac:dyDescent="0.2">
      <c r="A8" s="71">
        <v>104</v>
      </c>
      <c r="B8" t="s">
        <v>196</v>
      </c>
      <c r="D8" s="3">
        <v>0</v>
      </c>
      <c r="G8" t="s">
        <v>92</v>
      </c>
      <c r="I8" s="3"/>
    </row>
    <row r="9" spans="1:9" ht="18" customHeight="1" thickBot="1" x14ac:dyDescent="0.25">
      <c r="A9" s="71">
        <v>105</v>
      </c>
      <c r="B9" t="s">
        <v>197</v>
      </c>
      <c r="D9" s="72">
        <f>SUM(D7:D8)</f>
        <v>0</v>
      </c>
      <c r="G9" t="s">
        <v>90</v>
      </c>
      <c r="I9" s="93"/>
    </row>
    <row r="10" spans="1:9" ht="18" customHeight="1" thickTop="1" x14ac:dyDescent="0.2">
      <c r="A10" s="71">
        <v>106</v>
      </c>
      <c r="B10" t="s">
        <v>198</v>
      </c>
      <c r="D10" s="3"/>
      <c r="I10" s="3">
        <f>SUM(I6:I9)</f>
        <v>0</v>
      </c>
    </row>
    <row r="11" spans="1:9" ht="18" customHeight="1" x14ac:dyDescent="0.2">
      <c r="A11" s="71">
        <v>107</v>
      </c>
      <c r="B11" t="s">
        <v>196</v>
      </c>
      <c r="D11" s="3">
        <v>0</v>
      </c>
    </row>
    <row r="12" spans="1:9" ht="18" customHeight="1" thickBot="1" x14ac:dyDescent="0.25">
      <c r="A12" s="71">
        <v>108</v>
      </c>
      <c r="B12" t="s">
        <v>199</v>
      </c>
      <c r="D12" s="72">
        <f>SUM(D10:D11)</f>
        <v>0</v>
      </c>
    </row>
    <row r="13" spans="1:9" ht="18" customHeight="1" thickTop="1" thickBot="1" x14ac:dyDescent="0.25">
      <c r="A13" s="71">
        <v>109</v>
      </c>
      <c r="B13" t="s">
        <v>200</v>
      </c>
      <c r="D13" s="92">
        <f>+D9-D12</f>
        <v>0</v>
      </c>
    </row>
    <row r="14" spans="1:9" ht="18" customHeight="1" thickTop="1" x14ac:dyDescent="0.2">
      <c r="A14" s="71">
        <v>110</v>
      </c>
      <c r="B14" t="s">
        <v>201</v>
      </c>
      <c r="D14" s="3">
        <v>0</v>
      </c>
    </row>
    <row r="15" spans="1:9" ht="18" customHeight="1" x14ac:dyDescent="0.2">
      <c r="A15" s="71">
        <v>111</v>
      </c>
      <c r="B15" t="s">
        <v>202</v>
      </c>
      <c r="D15" s="3">
        <v>0</v>
      </c>
    </row>
    <row r="16" spans="1:9" ht="18" customHeight="1" thickBot="1" x14ac:dyDescent="0.25">
      <c r="A16" s="71">
        <v>112</v>
      </c>
      <c r="B16" t="s">
        <v>203</v>
      </c>
      <c r="D16" s="72">
        <v>0</v>
      </c>
    </row>
    <row r="17" spans="1:4" ht="18" customHeight="1" thickTop="1" thickBot="1" x14ac:dyDescent="0.25">
      <c r="A17" s="71">
        <v>113</v>
      </c>
      <c r="B17" t="s">
        <v>204</v>
      </c>
      <c r="D17" s="92">
        <f>+D13-D16</f>
        <v>0</v>
      </c>
    </row>
    <row r="18" spans="1:4" ht="18" customHeight="1" thickTop="1" x14ac:dyDescent="0.2">
      <c r="A18" s="71">
        <v>114</v>
      </c>
      <c r="B18" t="s">
        <v>205</v>
      </c>
      <c r="D18" s="3"/>
    </row>
    <row r="19" spans="1:4" ht="18" customHeight="1" thickBot="1" x14ac:dyDescent="0.25">
      <c r="A19" s="71">
        <v>115</v>
      </c>
      <c r="B19" t="s">
        <v>206</v>
      </c>
      <c r="D19" s="92">
        <f>+D17</f>
        <v>0</v>
      </c>
    </row>
    <row r="20" spans="1:4" ht="13.5" thickTop="1" x14ac:dyDescent="0.2"/>
  </sheetData>
  <phoneticPr fontId="0" type="noConversion"/>
  <pageMargins left="0.75" right="0.75" top="1" bottom="1" header="0.5" footer="0.5"/>
  <pageSetup orientation="landscape" horizontalDpi="360" verticalDpi="360" r:id="rId1"/>
  <headerFooter alignWithMargins="0">
    <oddHeader>&amp;L&amp;"Arial,Bold"KBC Decorating Company&amp;R&amp;"Arial,Bold"Chapter 11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C10" sqref="C10"/>
    </sheetView>
  </sheetViews>
  <sheetFormatPr defaultRowHeight="12.75" x14ac:dyDescent="0.2"/>
  <cols>
    <col min="1" max="1" width="5.5703125" customWidth="1"/>
    <col min="2" max="2" width="5.140625" customWidth="1"/>
    <col min="3" max="3" width="16.140625" customWidth="1"/>
    <col min="4" max="4" width="5.140625" customWidth="1"/>
    <col min="5" max="5" width="6.7109375" customWidth="1"/>
    <col min="6" max="6" width="5.140625" customWidth="1"/>
    <col min="7" max="7" width="6.7109375" customWidth="1"/>
    <col min="8" max="9" width="9.28515625" bestFit="1" customWidth="1"/>
    <col min="15" max="15" width="9.28515625" bestFit="1" customWidth="1"/>
    <col min="16" max="16" width="5.28515625" customWidth="1"/>
  </cols>
  <sheetData>
    <row r="1" spans="1:16" ht="29.25" customHeight="1" x14ac:dyDescent="0.2">
      <c r="A1" s="149" t="s">
        <v>221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 x14ac:dyDescent="0.2">
      <c r="A3" s="94"/>
      <c r="B3" s="94"/>
      <c r="C3" s="95" t="s">
        <v>208</v>
      </c>
      <c r="D3" s="151" t="s">
        <v>169</v>
      </c>
      <c r="E3" s="151"/>
      <c r="F3" s="151"/>
      <c r="G3" s="151"/>
      <c r="H3" s="94"/>
      <c r="I3" s="94"/>
      <c r="J3" s="94"/>
      <c r="K3" s="94"/>
      <c r="L3" s="94"/>
      <c r="M3" s="94"/>
      <c r="N3" s="94"/>
      <c r="O3" s="94"/>
      <c r="P3" s="94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x14ac:dyDescent="0.2">
      <c r="A5" s="152" t="s">
        <v>209</v>
      </c>
      <c r="B5" s="154" t="s">
        <v>210</v>
      </c>
      <c r="C5" s="156" t="s">
        <v>211</v>
      </c>
      <c r="D5" s="156"/>
      <c r="E5" s="156"/>
      <c r="F5" s="156"/>
      <c r="G5" s="156"/>
      <c r="H5" s="154" t="s">
        <v>212</v>
      </c>
      <c r="I5" s="156" t="s">
        <v>213</v>
      </c>
      <c r="J5" s="156"/>
      <c r="K5" s="156"/>
      <c r="L5" s="156"/>
      <c r="M5" s="156"/>
      <c r="N5" s="156"/>
      <c r="O5" s="156" t="s">
        <v>214</v>
      </c>
      <c r="P5" s="158"/>
    </row>
    <row r="6" spans="1:16" ht="31.5" customHeight="1" thickBot="1" x14ac:dyDescent="0.25">
      <c r="A6" s="153"/>
      <c r="B6" s="155"/>
      <c r="C6" s="157"/>
      <c r="D6" s="97"/>
      <c r="E6" s="97"/>
      <c r="F6" s="97"/>
      <c r="G6" s="97"/>
      <c r="H6" s="155"/>
      <c r="I6" s="96" t="s">
        <v>215</v>
      </c>
      <c r="J6" s="96" t="s">
        <v>216</v>
      </c>
      <c r="K6" s="96" t="s">
        <v>217</v>
      </c>
      <c r="L6" s="96" t="s">
        <v>218</v>
      </c>
      <c r="M6" s="96" t="s">
        <v>219</v>
      </c>
      <c r="N6" s="96" t="s">
        <v>220</v>
      </c>
      <c r="O6" s="96" t="s">
        <v>39</v>
      </c>
      <c r="P6" s="98" t="s">
        <v>108</v>
      </c>
    </row>
    <row r="7" spans="1:16" x14ac:dyDescent="0.2">
      <c r="A7" s="99">
        <v>5</v>
      </c>
      <c r="B7" s="99"/>
      <c r="C7" s="100" t="s">
        <v>129</v>
      </c>
      <c r="D7" s="101"/>
      <c r="E7" s="102"/>
      <c r="F7" s="101"/>
      <c r="G7" s="103"/>
      <c r="H7" s="104">
        <v>2100</v>
      </c>
      <c r="I7" s="104">
        <v>78.650000000000006</v>
      </c>
      <c r="J7" s="104">
        <v>67.2</v>
      </c>
      <c r="K7" s="104">
        <v>89.51</v>
      </c>
      <c r="L7" s="104">
        <v>36.33</v>
      </c>
      <c r="M7" s="104">
        <v>16</v>
      </c>
      <c r="N7" s="105">
        <f>SUM(I7:M7)</f>
        <v>287.69</v>
      </c>
      <c r="O7" s="106">
        <f>H7-N7</f>
        <v>1812.31</v>
      </c>
      <c r="P7" s="107">
        <v>84</v>
      </c>
    </row>
    <row r="8" spans="1:16" x14ac:dyDescent="0.2">
      <c r="A8" s="108">
        <v>1</v>
      </c>
      <c r="B8" s="108"/>
      <c r="C8" s="109" t="s">
        <v>130</v>
      </c>
      <c r="D8" s="110"/>
      <c r="E8" s="111"/>
      <c r="F8" s="110"/>
      <c r="G8" s="112"/>
      <c r="H8" s="113">
        <v>2200</v>
      </c>
      <c r="I8" s="113">
        <v>177.95</v>
      </c>
      <c r="J8" s="113">
        <v>106.3</v>
      </c>
      <c r="K8" s="113">
        <v>94.46</v>
      </c>
      <c r="L8" s="113">
        <v>38.06</v>
      </c>
      <c r="M8" s="113">
        <v>10</v>
      </c>
      <c r="N8" s="114">
        <f>SUM(I8:M8)</f>
        <v>426.77</v>
      </c>
      <c r="O8" s="115">
        <f>H8-N8</f>
        <v>1773.23</v>
      </c>
      <c r="P8" s="107">
        <v>85</v>
      </c>
    </row>
    <row r="9" spans="1:16" x14ac:dyDescent="0.2">
      <c r="A9" s="116">
        <v>1</v>
      </c>
      <c r="B9" s="116"/>
      <c r="C9" s="117" t="s">
        <v>131</v>
      </c>
      <c r="D9" s="116"/>
      <c r="E9" s="118"/>
      <c r="F9" s="116"/>
      <c r="G9" s="119"/>
      <c r="H9" s="120">
        <v>2200</v>
      </c>
      <c r="I9" s="120">
        <v>177.95</v>
      </c>
      <c r="J9" s="120">
        <v>106.3</v>
      </c>
      <c r="K9" s="120">
        <v>94.46</v>
      </c>
      <c r="L9" s="120">
        <v>38.06</v>
      </c>
      <c r="M9" s="120">
        <v>10</v>
      </c>
      <c r="N9" s="114">
        <f>SUM(I9:M9)</f>
        <v>426.77</v>
      </c>
      <c r="O9" s="120">
        <f>H9-N9</f>
        <v>1773.23</v>
      </c>
      <c r="P9" s="107">
        <v>86</v>
      </c>
    </row>
    <row r="10" spans="1:16" ht="13.5" thickBot="1" x14ac:dyDescent="0.25">
      <c r="A10" s="116">
        <v>1</v>
      </c>
      <c r="B10" s="116"/>
      <c r="C10" s="129" t="s">
        <v>132</v>
      </c>
      <c r="D10" s="116"/>
      <c r="E10" s="118"/>
      <c r="F10" s="116"/>
      <c r="G10" s="119"/>
      <c r="H10" s="121">
        <v>2100</v>
      </c>
      <c r="I10" s="122">
        <v>162.85</v>
      </c>
      <c r="J10" s="122">
        <v>100.2</v>
      </c>
      <c r="K10" s="122">
        <v>89.51</v>
      </c>
      <c r="L10" s="122">
        <v>36.33</v>
      </c>
      <c r="M10" s="122">
        <v>10</v>
      </c>
      <c r="N10" s="123">
        <f>SUM(I10:M10)</f>
        <v>398.89</v>
      </c>
      <c r="O10" s="122">
        <f>H10-N10</f>
        <v>1701.1100000000001</v>
      </c>
      <c r="P10" s="107">
        <v>87</v>
      </c>
    </row>
    <row r="11" spans="1:16" ht="13.5" thickBot="1" x14ac:dyDescent="0.25">
      <c r="A11" s="117"/>
      <c r="B11" s="117"/>
      <c r="C11" s="117"/>
      <c r="D11" s="117"/>
      <c r="E11" s="117"/>
      <c r="F11" s="117"/>
      <c r="G11" s="117"/>
      <c r="H11" s="124">
        <f t="shared" ref="H11:O11" si="0">SUM(H7:H10)</f>
        <v>8600</v>
      </c>
      <c r="I11" s="124">
        <f t="shared" si="0"/>
        <v>597.4</v>
      </c>
      <c r="J11" s="124">
        <f t="shared" si="0"/>
        <v>380</v>
      </c>
      <c r="K11" s="124">
        <f t="shared" si="0"/>
        <v>367.94</v>
      </c>
      <c r="L11" s="124">
        <f t="shared" si="0"/>
        <v>148.78</v>
      </c>
      <c r="M11" s="124">
        <f t="shared" si="0"/>
        <v>46</v>
      </c>
      <c r="N11" s="124">
        <f t="shared" si="0"/>
        <v>1540.12</v>
      </c>
      <c r="O11" s="124">
        <f t="shared" si="0"/>
        <v>7059.880000000001</v>
      </c>
      <c r="P11" s="117"/>
    </row>
    <row r="12" spans="1:16" ht="13.5" thickTop="1" x14ac:dyDescent="0.2">
      <c r="A12" s="117"/>
      <c r="B12" s="117"/>
      <c r="C12" s="117"/>
      <c r="D12" s="117"/>
      <c r="E12" s="117"/>
      <c r="F12" s="117"/>
      <c r="G12" s="117"/>
      <c r="H12" s="125"/>
      <c r="I12" s="125"/>
      <c r="J12" s="125"/>
      <c r="K12" s="125"/>
      <c r="L12" s="125"/>
      <c r="M12" s="125"/>
      <c r="N12" s="125"/>
      <c r="O12" s="125"/>
      <c r="P12" s="117"/>
    </row>
  </sheetData>
  <mergeCells count="10">
    <mergeCell ref="A1:P1"/>
    <mergeCell ref="D3:G3"/>
    <mergeCell ref="A5:A6"/>
    <mergeCell ref="B5:B6"/>
    <mergeCell ref="C5:C6"/>
    <mergeCell ref="D5:E5"/>
    <mergeCell ref="F5:G5"/>
    <mergeCell ref="H5:H6"/>
    <mergeCell ref="I5:N5"/>
    <mergeCell ref="O5:P5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8" sqref="I18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2" customWidth="1"/>
    <col min="4" max="5" width="11.140625" style="3" customWidth="1"/>
    <col min="7" max="7" width="33.28515625" customWidth="1"/>
    <col min="8" max="8" width="10.140625" customWidth="1"/>
    <col min="9" max="9" width="12.28515625" customWidth="1"/>
  </cols>
  <sheetData>
    <row r="1" spans="1:9" x14ac:dyDescent="0.2">
      <c r="A1" s="1"/>
      <c r="B1" s="7" t="s">
        <v>16</v>
      </c>
      <c r="E1" s="8" t="s">
        <v>14</v>
      </c>
    </row>
    <row r="2" spans="1:9" x14ac:dyDescent="0.2">
      <c r="A2" s="9" t="s">
        <v>17</v>
      </c>
    </row>
    <row r="3" spans="1:9" x14ac:dyDescent="0.2">
      <c r="A3" s="4" t="s">
        <v>15</v>
      </c>
      <c r="B3" t="s">
        <v>2</v>
      </c>
      <c r="C3" s="2">
        <v>521</v>
      </c>
      <c r="G3" s="17" t="s">
        <v>24</v>
      </c>
    </row>
    <row r="4" spans="1:9" x14ac:dyDescent="0.2">
      <c r="B4" s="5" t="s">
        <v>3</v>
      </c>
      <c r="C4" s="2">
        <v>212</v>
      </c>
      <c r="G4" s="18"/>
      <c r="H4" s="10"/>
      <c r="I4" s="10"/>
    </row>
    <row r="5" spans="1:9" x14ac:dyDescent="0.2">
      <c r="B5" s="5" t="s">
        <v>4</v>
      </c>
      <c r="C5" s="2">
        <v>213</v>
      </c>
      <c r="G5" s="19" t="s">
        <v>18</v>
      </c>
      <c r="H5" s="11"/>
      <c r="I5" s="15"/>
    </row>
    <row r="6" spans="1:9" x14ac:dyDescent="0.2">
      <c r="B6" s="5" t="s">
        <v>5</v>
      </c>
      <c r="C6" s="2">
        <v>214</v>
      </c>
      <c r="G6" s="19" t="s">
        <v>19</v>
      </c>
      <c r="H6" s="10"/>
      <c r="I6" s="13"/>
    </row>
    <row r="7" spans="1:9" x14ac:dyDescent="0.2">
      <c r="B7" s="5" t="s">
        <v>6</v>
      </c>
      <c r="C7" s="2">
        <v>215</v>
      </c>
      <c r="G7" s="19"/>
      <c r="H7" s="10"/>
      <c r="I7" s="12">
        <f>SUM(I5:I6)</f>
        <v>0</v>
      </c>
    </row>
    <row r="8" spans="1:9" x14ac:dyDescent="0.2">
      <c r="B8" s="5" t="s">
        <v>7</v>
      </c>
      <c r="C8" s="2">
        <v>216</v>
      </c>
      <c r="G8" s="19" t="s">
        <v>20</v>
      </c>
      <c r="H8" s="11"/>
    </row>
    <row r="9" spans="1:9" x14ac:dyDescent="0.2">
      <c r="B9" s="5" t="s">
        <v>8</v>
      </c>
      <c r="C9" s="2">
        <v>211</v>
      </c>
      <c r="G9" s="21">
        <v>65</v>
      </c>
      <c r="H9" s="15"/>
    </row>
    <row r="10" spans="1:9" x14ac:dyDescent="0.2">
      <c r="B10" s="6" t="s">
        <v>9</v>
      </c>
      <c r="G10" s="22">
        <v>66</v>
      </c>
      <c r="H10" s="10"/>
      <c r="I10" s="12"/>
    </row>
    <row r="11" spans="1:9" x14ac:dyDescent="0.2">
      <c r="G11" s="22">
        <v>67</v>
      </c>
      <c r="H11" s="10"/>
      <c r="I11" s="12"/>
    </row>
    <row r="12" spans="1:9" x14ac:dyDescent="0.2">
      <c r="A12" s="4" t="s">
        <v>15</v>
      </c>
      <c r="B12" s="6" t="s">
        <v>10</v>
      </c>
      <c r="C12" s="2">
        <v>522</v>
      </c>
      <c r="G12" s="22">
        <v>68</v>
      </c>
    </row>
    <row r="13" spans="1:9" x14ac:dyDescent="0.2">
      <c r="B13" s="6" t="s">
        <v>11</v>
      </c>
      <c r="C13" s="2">
        <v>523</v>
      </c>
      <c r="G13" s="22">
        <v>69</v>
      </c>
      <c r="H13" s="14"/>
      <c r="I13" s="12">
        <f>SUM(H9:H13)</f>
        <v>0</v>
      </c>
    </row>
    <row r="14" spans="1:9" ht="13.5" thickBot="1" x14ac:dyDescent="0.25">
      <c r="B14" s="6" t="s">
        <v>12</v>
      </c>
      <c r="C14" s="2">
        <v>524</v>
      </c>
      <c r="G14" s="19" t="s">
        <v>21</v>
      </c>
      <c r="I14" s="16">
        <f>I7-I13</f>
        <v>0</v>
      </c>
    </row>
    <row r="15" spans="1:9" ht="13.5" thickTop="1" x14ac:dyDescent="0.2">
      <c r="B15" s="5" t="s">
        <v>5</v>
      </c>
      <c r="C15" s="2">
        <v>214</v>
      </c>
      <c r="G15" s="19"/>
      <c r="H15" s="10"/>
      <c r="I15" s="10"/>
    </row>
    <row r="16" spans="1:9" x14ac:dyDescent="0.2">
      <c r="B16" s="5" t="s">
        <v>6</v>
      </c>
      <c r="C16" s="2">
        <v>215</v>
      </c>
      <c r="G16" s="19"/>
    </row>
    <row r="17" spans="2:9" x14ac:dyDescent="0.2">
      <c r="B17" s="5" t="s">
        <v>7</v>
      </c>
      <c r="C17" s="2">
        <v>216</v>
      </c>
      <c r="G17" s="19" t="s">
        <v>22</v>
      </c>
      <c r="H17" s="11"/>
      <c r="I17" s="15"/>
    </row>
    <row r="18" spans="2:9" x14ac:dyDescent="0.2">
      <c r="B18" s="6" t="s">
        <v>13</v>
      </c>
      <c r="G18" s="19" t="s">
        <v>23</v>
      </c>
      <c r="H18" s="10"/>
      <c r="I18" s="12"/>
    </row>
    <row r="19" spans="2:9" ht="13.5" thickBot="1" x14ac:dyDescent="0.25">
      <c r="G19" s="20" t="s">
        <v>21</v>
      </c>
      <c r="H19" s="10"/>
      <c r="I19" s="16">
        <f>I17-I18</f>
        <v>0</v>
      </c>
    </row>
    <row r="20" spans="2:9" ht="13.5" thickTop="1" x14ac:dyDescent="0.2">
      <c r="G20" s="18"/>
    </row>
  </sheetData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42" workbookViewId="0">
      <selection activeCell="F69" sqref="F69"/>
    </sheetView>
  </sheetViews>
  <sheetFormatPr defaultRowHeight="12.75" x14ac:dyDescent="0.2"/>
  <cols>
    <col min="1" max="1" width="5.42578125" style="71" customWidth="1"/>
    <col min="2" max="2" width="27.85546875" customWidth="1"/>
    <col min="3" max="3" width="12.5703125" style="3" customWidth="1"/>
    <col min="4" max="4" width="12.85546875" style="3" customWidth="1"/>
  </cols>
  <sheetData>
    <row r="1" spans="1:2" x14ac:dyDescent="0.2">
      <c r="B1" t="s">
        <v>172</v>
      </c>
    </row>
    <row r="2" spans="1:2" x14ac:dyDescent="0.2">
      <c r="B2" t="s">
        <v>173</v>
      </c>
    </row>
    <row r="3" spans="1:2" x14ac:dyDescent="0.2">
      <c r="B3" s="4" t="s">
        <v>169</v>
      </c>
    </row>
    <row r="5" spans="1:2" x14ac:dyDescent="0.2">
      <c r="A5" s="71">
        <v>101</v>
      </c>
      <c r="B5" t="s">
        <v>152</v>
      </c>
    </row>
    <row r="6" spans="1:2" x14ac:dyDescent="0.2">
      <c r="A6" s="71">
        <v>103</v>
      </c>
      <c r="B6" t="s">
        <v>122</v>
      </c>
    </row>
    <row r="7" spans="1:2" x14ac:dyDescent="0.2">
      <c r="A7" s="71">
        <v>105</v>
      </c>
      <c r="B7" t="s">
        <v>159</v>
      </c>
    </row>
    <row r="8" spans="1:2" x14ac:dyDescent="0.2">
      <c r="A8" s="71">
        <v>108</v>
      </c>
      <c r="B8" t="s">
        <v>113</v>
      </c>
    </row>
    <row r="9" spans="1:2" x14ac:dyDescent="0.2">
      <c r="A9" s="71">
        <v>120</v>
      </c>
      <c r="B9" t="s">
        <v>120</v>
      </c>
    </row>
    <row r="10" spans="1:2" x14ac:dyDescent="0.2">
      <c r="A10" s="71">
        <v>121</v>
      </c>
      <c r="B10" t="s">
        <v>121</v>
      </c>
    </row>
    <row r="11" spans="1:2" x14ac:dyDescent="0.2">
      <c r="A11" s="71">
        <v>123</v>
      </c>
      <c r="B11" t="s">
        <v>226</v>
      </c>
    </row>
    <row r="12" spans="1:2" x14ac:dyDescent="0.2">
      <c r="A12" s="71">
        <v>125</v>
      </c>
      <c r="B12" t="s">
        <v>153</v>
      </c>
    </row>
    <row r="13" spans="1:2" x14ac:dyDescent="0.2">
      <c r="A13" s="71">
        <v>127</v>
      </c>
      <c r="B13" t="s">
        <v>154</v>
      </c>
    </row>
    <row r="14" spans="1:2" x14ac:dyDescent="0.2">
      <c r="A14" s="71">
        <v>201</v>
      </c>
      <c r="B14" t="s">
        <v>160</v>
      </c>
    </row>
    <row r="15" spans="1:2" x14ac:dyDescent="0.2">
      <c r="A15" s="71">
        <v>206</v>
      </c>
      <c r="B15" t="s">
        <v>119</v>
      </c>
    </row>
    <row r="16" spans="1:2" x14ac:dyDescent="0.2">
      <c r="A16" s="71">
        <v>207</v>
      </c>
      <c r="B16" t="s">
        <v>0</v>
      </c>
    </row>
    <row r="17" spans="1:2" x14ac:dyDescent="0.2">
      <c r="A17" s="71">
        <v>208</v>
      </c>
      <c r="B17" t="s">
        <v>114</v>
      </c>
    </row>
    <row r="18" spans="1:2" x14ac:dyDescent="0.2">
      <c r="A18" s="71">
        <v>211</v>
      </c>
      <c r="B18" t="s">
        <v>8</v>
      </c>
    </row>
    <row r="19" spans="1:2" x14ac:dyDescent="0.2">
      <c r="A19" s="71">
        <v>212</v>
      </c>
      <c r="B19" t="s">
        <v>227</v>
      </c>
    </row>
    <row r="20" spans="1:2" x14ac:dyDescent="0.2">
      <c r="A20" s="71">
        <v>213</v>
      </c>
      <c r="B20" t="s">
        <v>228</v>
      </c>
    </row>
    <row r="21" spans="1:2" x14ac:dyDescent="0.2">
      <c r="A21" s="71">
        <v>214</v>
      </c>
      <c r="B21" t="s">
        <v>5</v>
      </c>
    </row>
    <row r="22" spans="1:2" x14ac:dyDescent="0.2">
      <c r="A22" s="71">
        <v>215</v>
      </c>
      <c r="B22" t="s">
        <v>6</v>
      </c>
    </row>
    <row r="23" spans="1:2" x14ac:dyDescent="0.2">
      <c r="A23" s="71">
        <v>216</v>
      </c>
      <c r="B23" t="s">
        <v>7</v>
      </c>
    </row>
    <row r="24" spans="1:2" x14ac:dyDescent="0.2">
      <c r="A24" s="71">
        <v>220</v>
      </c>
      <c r="B24" t="s">
        <v>89</v>
      </c>
    </row>
    <row r="25" spans="1:2" x14ac:dyDescent="0.2">
      <c r="A25" s="71">
        <v>301</v>
      </c>
      <c r="B25" t="s">
        <v>155</v>
      </c>
    </row>
    <row r="26" spans="1:2" x14ac:dyDescent="0.2">
      <c r="A26" s="71">
        <v>302</v>
      </c>
      <c r="B26" t="s">
        <v>170</v>
      </c>
    </row>
    <row r="27" spans="1:2" x14ac:dyDescent="0.2">
      <c r="A27" s="71">
        <v>303</v>
      </c>
      <c r="B27" t="s">
        <v>156</v>
      </c>
    </row>
    <row r="28" spans="1:2" x14ac:dyDescent="0.2">
      <c r="A28" s="71">
        <v>304</v>
      </c>
      <c r="B28" t="s">
        <v>171</v>
      </c>
    </row>
    <row r="29" spans="1:2" x14ac:dyDescent="0.2">
      <c r="A29" s="71">
        <v>401</v>
      </c>
      <c r="B29" t="s">
        <v>229</v>
      </c>
    </row>
    <row r="30" spans="1:2" x14ac:dyDescent="0.2">
      <c r="A30" s="71">
        <v>402</v>
      </c>
      <c r="B30" t="s">
        <v>230</v>
      </c>
    </row>
    <row r="31" spans="1:2" x14ac:dyDescent="0.2">
      <c r="A31" s="71">
        <v>403</v>
      </c>
      <c r="B31" t="s">
        <v>92</v>
      </c>
    </row>
    <row r="32" spans="1:2" x14ac:dyDescent="0.2">
      <c r="A32" s="71">
        <v>406</v>
      </c>
      <c r="B32" t="s">
        <v>164</v>
      </c>
    </row>
    <row r="33" spans="1:2" x14ac:dyDescent="0.2">
      <c r="A33" s="71">
        <v>410</v>
      </c>
      <c r="B33" t="s">
        <v>233</v>
      </c>
    </row>
    <row r="34" spans="1:2" x14ac:dyDescent="0.2">
      <c r="A34" s="71">
        <v>412</v>
      </c>
      <c r="B34" t="s">
        <v>90</v>
      </c>
    </row>
    <row r="35" spans="1:2" x14ac:dyDescent="0.2">
      <c r="A35" s="71">
        <v>504</v>
      </c>
      <c r="B35" t="s">
        <v>231</v>
      </c>
    </row>
    <row r="36" spans="1:2" x14ac:dyDescent="0.2">
      <c r="A36" s="71">
        <v>505</v>
      </c>
      <c r="B36" t="s">
        <v>232</v>
      </c>
    </row>
    <row r="37" spans="1:2" x14ac:dyDescent="0.2">
      <c r="A37" s="71">
        <v>507</v>
      </c>
      <c r="B37" t="s">
        <v>165</v>
      </c>
    </row>
    <row r="38" spans="1:2" x14ac:dyDescent="0.2">
      <c r="A38" s="71">
        <v>508</v>
      </c>
      <c r="B38" t="s">
        <v>116</v>
      </c>
    </row>
    <row r="39" spans="1:2" x14ac:dyDescent="0.2">
      <c r="A39" s="71">
        <v>521</v>
      </c>
      <c r="B39" t="s">
        <v>2</v>
      </c>
    </row>
    <row r="40" spans="1:2" x14ac:dyDescent="0.2">
      <c r="A40" s="71">
        <v>522</v>
      </c>
      <c r="B40" t="s">
        <v>10</v>
      </c>
    </row>
    <row r="41" spans="1:2" x14ac:dyDescent="0.2">
      <c r="A41" s="71">
        <v>523</v>
      </c>
      <c r="B41" t="s">
        <v>11</v>
      </c>
    </row>
    <row r="42" spans="1:2" x14ac:dyDescent="0.2">
      <c r="A42" s="71">
        <v>524</v>
      </c>
      <c r="B42" t="s">
        <v>12</v>
      </c>
    </row>
    <row r="43" spans="1:2" x14ac:dyDescent="0.2">
      <c r="A43" s="71">
        <v>531</v>
      </c>
      <c r="B43" t="s">
        <v>158</v>
      </c>
    </row>
    <row r="44" spans="1:2" x14ac:dyDescent="0.2">
      <c r="A44" s="71">
        <v>533</v>
      </c>
      <c r="B44" t="s">
        <v>124</v>
      </c>
    </row>
    <row r="45" spans="1:2" x14ac:dyDescent="0.2">
      <c r="A45" s="71">
        <v>534</v>
      </c>
      <c r="B45" t="s">
        <v>150</v>
      </c>
    </row>
    <row r="46" spans="1:2" x14ac:dyDescent="0.2">
      <c r="A46" s="71">
        <v>535</v>
      </c>
      <c r="B46" t="s">
        <v>115</v>
      </c>
    </row>
    <row r="47" spans="1:2" x14ac:dyDescent="0.2">
      <c r="A47" s="71">
        <v>537</v>
      </c>
      <c r="B47" t="s">
        <v>166</v>
      </c>
    </row>
    <row r="48" spans="1:2" x14ac:dyDescent="0.2">
      <c r="A48" s="71">
        <v>539</v>
      </c>
      <c r="B48" t="s">
        <v>167</v>
      </c>
    </row>
    <row r="49" spans="1:4" x14ac:dyDescent="0.2">
      <c r="A49" s="71">
        <v>540</v>
      </c>
      <c r="B49" t="s">
        <v>127</v>
      </c>
    </row>
    <row r="50" spans="1:4" x14ac:dyDescent="0.2">
      <c r="A50" s="71">
        <v>540</v>
      </c>
      <c r="B50" t="s">
        <v>125</v>
      </c>
    </row>
    <row r="51" spans="1:4" x14ac:dyDescent="0.2">
      <c r="A51" s="71">
        <v>542</v>
      </c>
      <c r="B51" t="s">
        <v>126</v>
      </c>
    </row>
    <row r="52" spans="1:4" x14ac:dyDescent="0.2">
      <c r="A52" s="71">
        <v>543</v>
      </c>
      <c r="B52" t="s">
        <v>109</v>
      </c>
    </row>
    <row r="53" spans="1:4" x14ac:dyDescent="0.2">
      <c r="A53" s="71">
        <v>544</v>
      </c>
      <c r="B53" t="s">
        <v>110</v>
      </c>
    </row>
    <row r="54" spans="1:4" x14ac:dyDescent="0.2">
      <c r="A54" s="71">
        <v>545</v>
      </c>
      <c r="B54" t="s">
        <v>111</v>
      </c>
    </row>
    <row r="55" spans="1:4" x14ac:dyDescent="0.2">
      <c r="A55" s="71">
        <v>546</v>
      </c>
      <c r="B55" t="s">
        <v>161</v>
      </c>
    </row>
    <row r="56" spans="1:4" x14ac:dyDescent="0.2">
      <c r="A56" s="71">
        <v>547</v>
      </c>
      <c r="B56" t="s">
        <v>168</v>
      </c>
    </row>
    <row r="57" spans="1:4" ht="13.5" thickBot="1" x14ac:dyDescent="0.25">
      <c r="C57" s="72">
        <f>SUM(C5:C56)</f>
        <v>0</v>
      </c>
      <c r="D57" s="72">
        <f>SUM(D5:D53)</f>
        <v>0</v>
      </c>
    </row>
    <row r="58" spans="1:4" ht="13.5" thickTop="1" x14ac:dyDescent="0.2"/>
    <row r="59" spans="1:4" x14ac:dyDescent="0.2">
      <c r="B59" t="s">
        <v>162</v>
      </c>
    </row>
    <row r="61" spans="1:4" x14ac:dyDescent="0.2">
      <c r="A61" s="71">
        <v>150</v>
      </c>
      <c r="B61" t="s">
        <v>61</v>
      </c>
    </row>
    <row r="62" spans="1:4" x14ac:dyDescent="0.2">
      <c r="A62" s="71">
        <v>153</v>
      </c>
      <c r="B62" t="s">
        <v>63</v>
      </c>
    </row>
    <row r="63" spans="1:4" ht="13.5" thickBot="1" x14ac:dyDescent="0.25">
      <c r="C63" s="72">
        <f>SUM(C61:C62)</f>
        <v>0</v>
      </c>
    </row>
    <row r="64" spans="1:4" ht="13.5" thickTop="1" x14ac:dyDescent="0.2"/>
    <row r="65" spans="1:4" x14ac:dyDescent="0.2">
      <c r="B65" t="s">
        <v>163</v>
      </c>
    </row>
    <row r="67" spans="1:4" x14ac:dyDescent="0.2">
      <c r="A67" s="71">
        <v>251</v>
      </c>
      <c r="B67" t="s">
        <v>40</v>
      </c>
    </row>
    <row r="68" spans="1:4" x14ac:dyDescent="0.2">
      <c r="A68" s="71">
        <v>254</v>
      </c>
      <c r="B68" t="s">
        <v>42</v>
      </c>
    </row>
    <row r="69" spans="1:4" ht="13.5" thickBot="1" x14ac:dyDescent="0.25">
      <c r="D69" s="72">
        <f>SUM(D67:D68)</f>
        <v>0</v>
      </c>
    </row>
    <row r="70" spans="1:4" ht="13.5" thickTop="1" x14ac:dyDescent="0.2"/>
  </sheetData>
  <phoneticPr fontId="2" type="noConversion"/>
  <printOptions horizontalCentered="1"/>
  <pageMargins left="0.75" right="0.75" top="1" bottom="0.74" header="0.5" footer="0.5"/>
  <pageSetup paperSize="9" orientation="portrait" horizontalDpi="4294967293" verticalDpi="0" r:id="rId1"/>
  <headerFooter alignWithMargins="0">
    <oddHeader>&amp;L&amp;"Arial,Bold"KBC Decorating Company&amp;R&amp;"Arial,Bold"Chapter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PJ</vt:lpstr>
      <vt:lpstr>SJ</vt:lpstr>
      <vt:lpstr>CRJ</vt:lpstr>
      <vt:lpstr>CPJ</vt:lpstr>
      <vt:lpstr>PC</vt:lpstr>
      <vt:lpstr>GST</vt:lpstr>
      <vt:lpstr>PayRec</vt:lpstr>
      <vt:lpstr>GJ &amp; BR</vt:lpstr>
      <vt:lpstr>TB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2008-12-01T07:01:44Z</cp:lastPrinted>
  <dcterms:created xsi:type="dcterms:W3CDTF">2008-08-11T11:20:05Z</dcterms:created>
  <dcterms:modified xsi:type="dcterms:W3CDTF">2015-05-04T20:53:29Z</dcterms:modified>
</cp:coreProperties>
</file>